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3176" tabRatio="600" firstSheet="11" activeTab="0" autoFilterDateGrouping="1"/>
  </bookViews>
  <sheets>
    <sheet xmlns:r="http://schemas.openxmlformats.org/officeDocument/2006/relationships" name="Account Summary" sheetId="1" state="visible" r:id="rId1"/>
    <sheet xmlns:r="http://schemas.openxmlformats.org/officeDocument/2006/relationships" name="Transactions" sheetId="2" state="visible" r:id="rId2"/>
    <sheet xmlns:r="http://schemas.openxmlformats.org/officeDocument/2006/relationships" name="All Time Top Transactions" sheetId="3" state="visible" r:id="rId3"/>
    <sheet xmlns:r="http://schemas.openxmlformats.org/officeDocument/2006/relationships" name="Transaction Summary" sheetId="4" state="visible" r:id="rId4"/>
    <sheet xmlns:r="http://schemas.openxmlformats.org/officeDocument/2006/relationships" name="Balance Trends" sheetId="5" state="visible" r:id="rId5"/>
    <sheet xmlns:r="http://schemas.openxmlformats.org/officeDocument/2006/relationships" name="Daily Balances" sheetId="6" state="visible" r:id="rId6"/>
    <sheet xmlns:r="http://schemas.openxmlformats.org/officeDocument/2006/relationships" name="Monthly Top5 Transactions" sheetId="7" state="visible" r:id="rId7"/>
    <sheet xmlns:r="http://schemas.openxmlformats.org/officeDocument/2006/relationships" name="Inflows" sheetId="8" state="visible" r:id="rId8"/>
    <sheet xmlns:r="http://schemas.openxmlformats.org/officeDocument/2006/relationships" name="Outflows" sheetId="9" state="visible" r:id="rId9"/>
    <sheet xmlns:r="http://schemas.openxmlformats.org/officeDocument/2006/relationships" name="Recurring Credits" sheetId="10" state="visible" r:id="rId10"/>
    <sheet xmlns:r="http://schemas.openxmlformats.org/officeDocument/2006/relationships" name="Recurring Debits" sheetId="11" state="visible" r:id="rId11"/>
    <sheet xmlns:r="http://schemas.openxmlformats.org/officeDocument/2006/relationships" name="Fraud Analysis" sheetId="12" state="visible" r:id="rId12"/>
    <sheet xmlns:r="http://schemas.openxmlformats.org/officeDocument/2006/relationships" name="Balance Forecast" sheetId="13" state="visible" r:id="rId13"/>
    <sheet xmlns:r="http://schemas.openxmlformats.org/officeDocument/2006/relationships" name="High Value Transactions" sheetId="14" state="visible" r:id="rId14"/>
    <sheet xmlns:r="http://schemas.openxmlformats.org/officeDocument/2006/relationships" name="Non Revenue Transactions" sheetId="15" state="visible" r:id="rId15"/>
    <sheet xmlns:r="http://schemas.openxmlformats.org/officeDocument/2006/relationships" name="Loan Analysis" sheetId="16" state="visible" r:id="rId16"/>
    <sheet xmlns:r="http://schemas.openxmlformats.org/officeDocument/2006/relationships" name="Bounce Transactions" sheetId="17" state="visible" r:id="rId17"/>
  </sheets>
  <definedNames/>
  <calcPr calcId="181029" fullCalcOnLoad="1"/>
</workbook>
</file>

<file path=xl/styles.xml><?xml version="1.0" encoding="utf-8"?>
<styleSheet xmlns="http://schemas.openxmlformats.org/spreadsheetml/2006/main">
  <numFmts count="4">
    <numFmt numFmtId="164" formatCode="#,##0.00;\(#,##0.00\)"/>
    <numFmt numFmtId="165" formatCode="dd-mm-yyyy"/>
    <numFmt numFmtId="166" formatCode="yyyy-mm-dd h:mm:ss"/>
    <numFmt numFmtId="167" formatCode="#,##0.00;(#,##0.00)"/>
  </numFmts>
  <fonts count="15">
    <font>
      <name val="Arial"/>
      <color rgb="FF000000"/>
      <sz val="10"/>
      <scheme val="minor"/>
    </font>
    <font>
      <name val="Arial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Roboto"/>
      <color theme="1"/>
      <sz val="10"/>
    </font>
    <font>
      <name val="Arial"/>
      <family val="2"/>
      <sz val="10"/>
    </font>
    <font>
      <name val="Roboto"/>
      <b val="1"/>
      <color theme="1"/>
      <sz val="10"/>
    </font>
    <font>
      <name val="Arial"/>
      <family val="2"/>
      <color theme="10"/>
      <sz val="10"/>
      <u val="single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0"/>
      <sz val="10"/>
      <u val="single"/>
    </font>
    <font>
      <name val="Calibri"/>
      <family val="2"/>
      <color theme="1"/>
      <sz val="10"/>
    </font>
    <font>
      <name val="Calibri"/>
      <b val="1"/>
    </font>
    <font>
      <name val="Calibri"/>
    </font>
    <font>
      <name val="Calibri"/>
      <b val="1"/>
      <color rgb="00000000"/>
    </font>
    <font>
      <name val="Calibri"/>
      <b val="1"/>
      <sz val="16"/>
    </font>
    <font>
      <name val="Arial"/>
      <b val="1"/>
      <sz val="12"/>
      <u val="single"/>
    </font>
  </fonts>
  <fills count="24">
    <fill>
      <patternFill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indexed="64"/>
      </patternFill>
    </fill>
    <fill>
      <patternFill patternType="solid">
        <fgColor rgb="00D9EAD3"/>
      </patternFill>
    </fill>
    <fill>
      <patternFill patternType="solid">
        <fgColor rgb="00FFF2CC"/>
      </patternFill>
    </fill>
    <fill>
      <patternFill patternType="solid">
        <fgColor rgb="00E6F7FF"/>
        <bgColor rgb="00E6F7FF"/>
      </patternFill>
    </fill>
    <fill>
      <patternFill patternType="solid">
        <fgColor rgb="00ADD8E6"/>
      </patternFill>
    </fill>
    <fill>
      <patternFill patternType="solid">
        <fgColor rgb="0000FF7F"/>
      </patternFill>
    </fill>
    <fill>
      <patternFill patternType="solid">
        <fgColor rgb="00FF6961"/>
      </patternFill>
    </fill>
    <fill>
      <patternFill patternType="solid">
        <fgColor rgb="00FFE4E1"/>
        <bgColor rgb="00FFE4E1"/>
      </patternFill>
    </fill>
    <fill>
      <patternFill patternType="solid">
        <fgColor rgb="0090EE90"/>
        <bgColor rgb="0090EE90"/>
      </patternFill>
    </fill>
    <fill>
      <patternFill patternType="solid">
        <fgColor rgb="00FFFFE0"/>
        <bgColor rgb="00FFFFE0"/>
      </patternFill>
    </fill>
    <fill>
      <patternFill patternType="solid">
        <fgColor rgb="00DDF3F8"/>
      </patternFill>
    </fill>
    <fill>
      <patternFill patternType="solid">
        <fgColor rgb="00DDF3F8"/>
        <bgColor rgb="00DDF3F8"/>
      </patternFill>
    </fill>
    <fill>
      <patternFill patternType="solid">
        <fgColor rgb="00E2EFD9"/>
        <bgColor rgb="00E2EFD9"/>
      </patternFill>
    </fill>
    <fill>
      <patternFill patternType="solid">
        <fgColor rgb="00F2F2F2"/>
        <bgColor rgb="00F2F2F2"/>
      </patternFill>
    </fill>
    <fill>
      <patternFill patternType="solid">
        <fgColor rgb="00FFD700"/>
        <bgColor rgb="00FFD700"/>
      </patternFill>
    </fill>
    <fill>
      <patternFill patternType="solid">
        <fgColor rgb="00FFF44F"/>
        <bgColor rgb="00FFF44F"/>
      </patternFill>
    </fill>
    <fill>
      <patternFill patternType="solid">
        <fgColor rgb="0000FF00"/>
        <bgColor rgb="0000FF00"/>
      </patternFill>
    </fill>
    <fill>
      <patternFill patternType="solid">
        <fgColor rgb="00B2DFFC"/>
        <bgColor rgb="00B2DFFC"/>
      </patternFill>
    </fill>
    <fill>
      <patternFill patternType="solid">
        <fgColor rgb="00D9EAD3"/>
        <bgColor rgb="00D9EAD3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/>
      <right style="thin"/>
      <top style="thin"/>
      <bottom style="thin"/>
    </border>
    <border>
      <left style="thin"/>
      <right style="thin"/>
    </border>
    <border>
      <left style="thin"/>
      <right style="thin"/>
      <bottom style="thin"/>
    </border>
    <border>
      <left style="medium">
        <color rgb="00000000"/>
      </left>
      <right style="medium">
        <color rgb="00000000"/>
      </right>
      <top style="medium">
        <color rgb="00000000"/>
      </top>
      <bottom style="medium">
        <color rgb="00000000"/>
      </bottom>
    </border>
  </borders>
  <cellStyleXfs count="4">
    <xf numFmtId="0" fontId="0" fillId="0" borderId="0"/>
    <xf numFmtId="0" fontId="6" fillId="0" borderId="0"/>
    <xf numFmtId="0" fontId="10" fillId="6" borderId="28" applyAlignment="1">
      <alignment horizontal="center"/>
    </xf>
    <xf numFmtId="0" fontId="11" fillId="7" borderId="29"/>
  </cellStyleXfs>
  <cellXfs count="88">
    <xf numFmtId="0" fontId="0" fillId="0" borderId="0" pivotButton="0" quotePrefix="0" xfId="0"/>
    <xf numFmtId="0" fontId="1" fillId="0" borderId="0" pivotButton="0" quotePrefix="0" xfId="0"/>
    <xf numFmtId="0" fontId="2" fillId="2" borderId="0" pivotButton="0" quotePrefix="0" xfId="0"/>
    <xf numFmtId="0" fontId="3" fillId="0" borderId="3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0" borderId="6" pivotButton="0" quotePrefix="0" xfId="0"/>
    <xf numFmtId="164" fontId="3" fillId="0" borderId="4" pivotButton="0" quotePrefix="0" xfId="0"/>
    <xf numFmtId="4" fontId="3" fillId="0" borderId="4" pivotButton="0" quotePrefix="0" xfId="0"/>
    <xf numFmtId="164" fontId="3" fillId="0" borderId="6" pivotButton="0" quotePrefix="0" xfId="0"/>
    <xf numFmtId="0" fontId="3" fillId="0" borderId="0" pivotButton="0" quotePrefix="0" xfId="0"/>
    <xf numFmtId="0" fontId="3" fillId="3" borderId="11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164" fontId="3" fillId="0" borderId="0" pivotButton="0" quotePrefix="0" xfId="0"/>
    <xf numFmtId="0" fontId="3" fillId="0" borderId="3" applyAlignment="1" pivotButton="0" quotePrefix="0" xfId="0">
      <alignment wrapText="1"/>
    </xf>
    <xf numFmtId="164" fontId="3" fillId="0" borderId="3" pivotButton="0" quotePrefix="0" xfId="0"/>
    <xf numFmtId="0" fontId="3" fillId="0" borderId="5" applyAlignment="1" pivotButton="0" quotePrefix="0" xfId="0">
      <alignment wrapText="1"/>
    </xf>
    <xf numFmtId="164" fontId="3" fillId="0" borderId="5" pivotButton="0" quotePrefix="0" xfId="0"/>
    <xf numFmtId="0" fontId="5" fillId="3" borderId="11" applyAlignment="1" pivotButton="0" quotePrefix="0" xfId="0">
      <alignment horizontal="center"/>
    </xf>
    <xf numFmtId="0" fontId="3" fillId="3" borderId="3" pivotButton="0" quotePrefix="0" xfId="0"/>
    <xf numFmtId="0" fontId="3" fillId="3" borderId="5" pivotButton="0" quotePrefix="0" xfId="0"/>
    <xf numFmtId="0" fontId="0" fillId="0" borderId="0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/>
    </xf>
    <xf numFmtId="0" fontId="3" fillId="3" borderId="15" pivotButton="0" quotePrefix="0" xfId="0"/>
    <xf numFmtId="0" fontId="3" fillId="3" borderId="13" pivotButton="0" quotePrefix="0" xfId="0"/>
    <xf numFmtId="0" fontId="3" fillId="3" borderId="14" pivotButton="0" quotePrefix="0" xfId="0"/>
    <xf numFmtId="0" fontId="3" fillId="3" borderId="5" applyAlignment="1" pivotButton="0" quotePrefix="0" xfId="0">
      <alignment horizontal="center"/>
    </xf>
    <xf numFmtId="0" fontId="3" fillId="3" borderId="5" applyAlignment="1" pivotButton="0" quotePrefix="0" xfId="0">
      <alignment horizontal="center" wrapText="1"/>
    </xf>
    <xf numFmtId="0" fontId="3" fillId="3" borderId="9" applyAlignment="1" pivotButton="0" quotePrefix="0" xfId="0">
      <alignment horizontal="center"/>
    </xf>
    <xf numFmtId="0" fontId="3" fillId="3" borderId="6" applyAlignment="1" pivotButton="0" quotePrefix="0" xfId="0">
      <alignment horizontal="center"/>
    </xf>
    <xf numFmtId="0" fontId="3" fillId="3" borderId="12" applyAlignment="1" pivotButton="0" quotePrefix="0" xfId="0">
      <alignment horizontal="center"/>
    </xf>
    <xf numFmtId="0" fontId="9" fillId="0" borderId="3" pivotButton="0" quotePrefix="0" xfId="0"/>
    <xf numFmtId="0" fontId="1" fillId="2" borderId="0" pivotButton="0" quotePrefix="0" xfId="0"/>
    <xf numFmtId="0" fontId="0" fillId="0" borderId="0" pivotButton="0" quotePrefix="0" xfId="0"/>
    <xf numFmtId="0" fontId="8" fillId="5" borderId="0" applyAlignment="1" pivotButton="0" quotePrefix="0" xfId="1">
      <alignment horizontal="center" vertical="center" wrapText="1"/>
    </xf>
    <xf numFmtId="0" fontId="8" fillId="5" borderId="0" applyAlignment="1" pivotButton="0" quotePrefix="0" xfId="1">
      <alignment horizontal="center" vertical="center"/>
    </xf>
    <xf numFmtId="0" fontId="3" fillId="3" borderId="1" applyAlignment="1" pivotButton="0" quotePrefix="0" xfId="0">
      <alignment horizontal="center"/>
    </xf>
    <xf numFmtId="0" fontId="4" fillId="0" borderId="2" pivotButton="0" quotePrefix="0" xfId="0"/>
    <xf numFmtId="0" fontId="3" fillId="3" borderId="7" applyAlignment="1" pivotButton="0" quotePrefix="0" xfId="0">
      <alignment horizontal="center" vertical="center"/>
    </xf>
    <xf numFmtId="0" fontId="4" fillId="0" borderId="8" pivotButton="0" quotePrefix="0" xfId="0"/>
    <xf numFmtId="0" fontId="4" fillId="0" borderId="9" pivotButton="0" quotePrefix="0" xfId="0"/>
    <xf numFmtId="0" fontId="4" fillId="0" borderId="6" pivotButton="0" quotePrefix="0" xfId="0"/>
    <xf numFmtId="0" fontId="3" fillId="3" borderId="12" applyAlignment="1" pivotButton="0" quotePrefix="0" xfId="0">
      <alignment horizontal="center" vertical="center"/>
    </xf>
    <xf numFmtId="0" fontId="4" fillId="0" borderId="10" pivotButton="0" quotePrefix="0" xfId="0"/>
    <xf numFmtId="0" fontId="9" fillId="4" borderId="16" applyAlignment="1" pivotButton="0" quotePrefix="0" xfId="0">
      <alignment horizontal="center"/>
    </xf>
    <xf numFmtId="0" fontId="9" fillId="4" borderId="17" applyAlignment="1" pivotButton="0" quotePrefix="0" xfId="0">
      <alignment horizontal="center"/>
    </xf>
    <xf numFmtId="0" fontId="9" fillId="4" borderId="18" applyAlignment="1" pivotButton="0" quotePrefix="0" xfId="0">
      <alignment horizontal="center"/>
    </xf>
    <xf numFmtId="0" fontId="3" fillId="4" borderId="16" applyAlignment="1" pivotButton="0" quotePrefix="0" xfId="0">
      <alignment horizontal="center"/>
    </xf>
    <xf numFmtId="0" fontId="3" fillId="4" borderId="17" applyAlignment="1" pivotButton="0" quotePrefix="0" xfId="0">
      <alignment horizontal="center"/>
    </xf>
    <xf numFmtId="0" fontId="3" fillId="4" borderId="18" applyAlignment="1" pivotButton="0" quotePrefix="0" xfId="0">
      <alignment horizontal="center"/>
    </xf>
    <xf numFmtId="0" fontId="0" fillId="0" borderId="2" pivotButton="0" quotePrefix="0" xfId="0"/>
    <xf numFmtId="0" fontId="13" fillId="22" borderId="31" applyAlignment="1" pivotButton="0" quotePrefix="0" xfId="0">
      <alignment horizontal="center" vertical="center"/>
    </xf>
    <xf numFmtId="0" fontId="14" fillId="23" borderId="28" applyAlignment="1" pivotButton="0" quotePrefix="0" xfId="0">
      <alignment horizontal="center" vertical="center"/>
    </xf>
    <xf numFmtId="0" fontId="14" fillId="0" borderId="28" applyAlignment="1" pivotButton="0" quotePrefix="0" xfId="0">
      <alignment horizontal="center" vertical="center"/>
    </xf>
    <xf numFmtId="0" fontId="3" fillId="3" borderId="11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9" pivotButton="0" quotePrefix="0" xfId="0"/>
    <xf numFmtId="0" fontId="0" fillId="0" borderId="6" pivotButton="0" quotePrefix="0" xfId="0"/>
    <xf numFmtId="0" fontId="0" fillId="0" borderId="23" pivotButton="0" quotePrefix="0" xfId="0"/>
    <xf numFmtId="0" fontId="0" fillId="0" borderId="24" pivotButton="0" quotePrefix="0" xfId="0"/>
    <xf numFmtId="165" fontId="10" fillId="6" borderId="28" applyAlignment="1" pivotButton="0" quotePrefix="0" xfId="2">
      <alignment horizontal="center"/>
    </xf>
    <xf numFmtId="0" fontId="10" fillId="6" borderId="28" applyAlignment="1" pivotButton="0" quotePrefix="0" xfId="2">
      <alignment horizontal="center"/>
    </xf>
    <xf numFmtId="167" fontId="10" fillId="6" borderId="28" applyAlignment="1" pivotButton="0" quotePrefix="0" xfId="2">
      <alignment horizontal="center"/>
    </xf>
    <xf numFmtId="165" fontId="11" fillId="7" borderId="29" pivotButton="0" quotePrefix="0" xfId="3"/>
    <xf numFmtId="0" fontId="11" fillId="7" borderId="29" pivotButton="0" quotePrefix="0" xfId="3"/>
    <xf numFmtId="167" fontId="11" fillId="7" borderId="29" pivotButton="0" quotePrefix="0" xfId="3"/>
    <xf numFmtId="165" fontId="11" fillId="7" borderId="30" pivotButton="0" quotePrefix="0" xfId="3"/>
    <xf numFmtId="0" fontId="11" fillId="7" borderId="30" pivotButton="0" quotePrefix="0" xfId="3"/>
    <xf numFmtId="167" fontId="11" fillId="7" borderId="30" pivotButton="0" quotePrefix="0" xfId="3"/>
    <xf numFmtId="0" fontId="0" fillId="0" borderId="10" pivotButton="0" quotePrefix="0" xfId="0"/>
    <xf numFmtId="0" fontId="12" fillId="8" borderId="28" applyAlignment="1" pivotButton="0" quotePrefix="0" xfId="0">
      <alignment horizontal="center" vertical="center"/>
    </xf>
    <xf numFmtId="0" fontId="10" fillId="15" borderId="0" pivotButton="0" quotePrefix="0" xfId="0"/>
    <xf numFmtId="0" fontId="12" fillId="16" borderId="28" applyAlignment="1" pivotButton="0" quotePrefix="0" xfId="0">
      <alignment horizontal="center"/>
    </xf>
    <xf numFmtId="0" fontId="11" fillId="17" borderId="28" applyAlignment="1" pivotButton="0" quotePrefix="0" xfId="0">
      <alignment horizontal="center"/>
    </xf>
    <xf numFmtId="0" fontId="11" fillId="18" borderId="28" applyAlignment="1" pivotButton="0" quotePrefix="0" xfId="0">
      <alignment horizontal="center"/>
    </xf>
    <xf numFmtId="0" fontId="10" fillId="20" borderId="0" pivotButton="0" quotePrefix="0" xfId="0"/>
    <xf numFmtId="0" fontId="12" fillId="21" borderId="0" applyAlignment="1" pivotButton="0" quotePrefix="0" xfId="0">
      <alignment horizontal="center" vertical="center"/>
    </xf>
    <xf numFmtId="0" fontId="10" fillId="19" borderId="0" pivotButton="0" quotePrefix="0" xfId="0"/>
    <xf numFmtId="0" fontId="9" fillId="4" borderId="25" applyAlignment="1" pivotButton="0" quotePrefix="0" xfId="0">
      <alignment horizontal="center"/>
    </xf>
    <xf numFmtId="0" fontId="0" fillId="0" borderId="17" pivotButton="0" quotePrefix="0" xfId="0"/>
    <xf numFmtId="0" fontId="0" fillId="0" borderId="18" pivotButton="0" quotePrefix="0" xfId="0"/>
    <xf numFmtId="0" fontId="3" fillId="4" borderId="25" applyAlignment="1" pivotButton="0" quotePrefix="0" xfId="0">
      <alignment horizontal="center"/>
    </xf>
    <xf numFmtId="0" fontId="10" fillId="9" borderId="0" pivotButton="0" quotePrefix="0" xfId="0"/>
    <xf numFmtId="0" fontId="10" fillId="10" borderId="0" pivotButton="0" quotePrefix="0" xfId="0"/>
    <xf numFmtId="0" fontId="10" fillId="11" borderId="0" pivotButton="0" quotePrefix="0" xfId="0"/>
    <xf numFmtId="0" fontId="12" fillId="12" borderId="0" applyAlignment="1" pivotButton="0" quotePrefix="0" xfId="0">
      <alignment horizontal="center" vertical="center"/>
    </xf>
    <xf numFmtId="0" fontId="10" fillId="13" borderId="0" pivotButton="0" quotePrefix="0" xfId="0"/>
    <xf numFmtId="0" fontId="12" fillId="14" borderId="0" applyAlignment="1" pivotButton="0" quotePrefix="0" xfId="0">
      <alignment horizontal="center" vertical="center"/>
    </xf>
  </cellXfs>
  <cellStyles count="4">
    <cellStyle name="Normal" xfId="0" builtinId="0"/>
    <cellStyle name="Hyperlink" xfId="1" builtinId="8"/>
    <cellStyle name="header_style" xfId="2" hidden="0"/>
    <cellStyle name="cell_style" xfId="3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charts/chart1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Count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Summary'!A2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Summary'!$B$1:$E$1</f>
            </numRef>
          </cat>
          <val>
            <numRef>
              <f>'Transaction Summary'!$B$2:$E$2</f>
            </numRef>
          </val>
        </ser>
        <ser>
          <idx val="1"/>
          <order val="1"/>
          <tx>
            <strRef>
              <f>'Transaction Summary'!A4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Summary'!$B$1:$E$1</f>
            </numRef>
          </cat>
          <val>
            <numRef>
              <f>'Transaction Summary'!$B$4:$E$4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Amount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Summary'!A3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Summary'!$B$1:$E$1</f>
            </numRef>
          </cat>
          <val>
            <numRef>
              <f>'Transaction Summary'!$B$3:$E$3</f>
            </numRef>
          </val>
        </ser>
        <ser>
          <idx val="1"/>
          <order val="1"/>
          <tx>
            <strRef>
              <f>'Transaction Summary'!A5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Summary'!$B$1:$E$1</f>
            </numRef>
          </cat>
          <val>
            <numRef>
              <f>'Transaction Summary'!$B$5:$E$5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Monthly Average Balance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 xmlns:a="http://schemas.openxmlformats.org/drawingml/2006/main">
              <a:prstDash val="solid"/>
            </a:ln>
          </spPr>
          <cat>
            <numRef>
              <f>'Balance Trends'!$B$1:$E$1</f>
            </numRef>
          </cat>
          <val>
            <numRef>
              <f>'Balance Trends'!$B$6:$E$6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image" Target="/xl/media/image2.png" Id="rId3"/><Relationship Type="http://schemas.openxmlformats.org/officeDocument/2006/relationships/image" Target="/xl/media/image3.png" Id="rId4"/><Relationship Type="http://schemas.openxmlformats.org/officeDocument/2006/relationships/image" Target="/xl/media/image4.png" Id="rId5"/></Relationships>
</file>

<file path=xl/drawings/_rels/drawing3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image" Target="/xl/media/image5.png" Id="rId2"/><Relationship Type="http://schemas.openxmlformats.org/officeDocument/2006/relationships/image" Target="/xl/media/image6.png" Id="rId3"/><Relationship Type="http://schemas.openxmlformats.org/officeDocument/2006/relationships/image" Target="/xl/media/image7.png" Id="rId4"/><Relationship Type="http://schemas.openxmlformats.org/officeDocument/2006/relationships/image" Target="/xl/media/image8.png" Id="rId5"/><Relationship Type="http://schemas.openxmlformats.org/officeDocument/2006/relationships/image" Target="/xl/media/image9.png" Id="rId6"/></Relationships>
</file>

<file path=xl/drawings/drawing1.xml><?xml version="1.0" encoding="utf-8"?>
<wsDr xmlns="http://schemas.openxmlformats.org/drawingml/2006/spreadsheetDrawing">
  <oneCellAnchor>
    <from>
      <col>0</col>
      <colOff>0</colOff>
      <row>0</row>
      <rowOff>0</rowOff>
    </from>
    <ext cx="1341120" cy="388620"/>
    <pic>
      <nvPicPr>
        <cNvPr id="2" name="image1.png"/>
        <cNvPicPr preferRelativeResize="0"/>
      </nvPicPr>
      <blipFill>
        <a:blip xmlns:a="http://schemas.openxmlformats.org/drawingml/2006/main" xmlns:r="http://schemas.openxmlformats.org/officeDocument/2006/relationships" cstate="print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341120" cy="388620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prstDash val="solid"/>
        </a:ln>
      </spPr>
    </pic>
    <clientData fLocksWithSheet="0"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6</col>
      <colOff>0</colOff>
      <row>10</row>
      <rowOff>0</rowOff>
    </from>
    <ext cx="5400000" cy="270000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oneCellAnchor>
  <oneCellAnchor>
    <from>
      <col>0</col>
      <colOff>0</colOff>
      <row>29</row>
      <rowOff>0</rowOff>
    </from>
    <ext cx="10668000" cy="6096000"/>
    <pic>
      <nvPicPr>
        <cNvPr id="3" name="Image 3" descr="Picture"/>
        <cNvPicPr/>
      </nvPicPr>
      <blipFill>
        <a:blip xmlns:a="http://schemas.openxmlformats.org/drawingml/2006/main" xmlns:r="http://schemas.openxmlformats.org/officeDocument/2006/relationships" cstate="print" r:embed="rId3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65</row>
      <rowOff>0</rowOff>
    </from>
    <ext cx="11430000" cy="7620000"/>
    <pic>
      <nvPicPr>
        <cNvPr id="4" name="Image 4" descr="Picture"/>
        <cNvPicPr/>
      </nvPicPr>
      <blipFill>
        <a:blip xmlns:a="http://schemas.openxmlformats.org/drawingml/2006/main" xmlns:r="http://schemas.openxmlformats.org/officeDocument/2006/relationships" cstate="print" r:embed="rId4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110</row>
      <rowOff>0</rowOff>
    </from>
    <ext cx="9525000" cy="9525000"/>
    <pic>
      <nvPicPr>
        <cNvPr id="5" name="Image 5" descr="Picture"/>
        <cNvPicPr/>
      </nvPicPr>
      <blipFill>
        <a:blip xmlns:a="http://schemas.openxmlformats.org/drawingml/2006/main" xmlns:r="http://schemas.openxmlformats.org/officeDocument/2006/relationships" cstate="print" r:embed="rId5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drawings/drawing3.xml><?xml version="1.0" encoding="utf-8"?>
<wsDr xmlns="http://schemas.openxmlformats.org/drawingml/2006/spreadsheetDrawing">
  <oneCellAnchor>
    <from>
      <col>1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0</col>
      <colOff>0</colOff>
      <row>26</row>
      <rowOff>0</rowOff>
    </from>
    <ext cx="9525000" cy="5715000"/>
    <pic>
      <nvPicPr>
        <cNvPr id="2" name="Image 2" descr="Picture"/>
        <cNvPicPr/>
      </nvPicPr>
      <blipFill>
        <a:blip xmlns:a="http://schemas.openxmlformats.org/drawingml/2006/main" xmlns:r="http://schemas.openxmlformats.org/officeDocument/2006/relationships" cstate="print" r:embed="rId2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60</row>
      <rowOff>0</rowOff>
    </from>
    <ext cx="9525000" cy="5715000"/>
    <pic>
      <nvPicPr>
        <cNvPr id="3" name="Image 3" descr="Picture"/>
        <cNvPicPr/>
      </nvPicPr>
      <blipFill>
        <a:blip xmlns:a="http://schemas.openxmlformats.org/drawingml/2006/main" xmlns:r="http://schemas.openxmlformats.org/officeDocument/2006/relationships" cstate="print" r:embed="rId3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94</row>
      <rowOff>0</rowOff>
    </from>
    <ext cx="11430000" cy="7620000"/>
    <pic>
      <nvPicPr>
        <cNvPr id="4" name="Image 4" descr="Picture"/>
        <cNvPicPr/>
      </nvPicPr>
      <blipFill>
        <a:blip xmlns:a="http://schemas.openxmlformats.org/drawingml/2006/main" xmlns:r="http://schemas.openxmlformats.org/officeDocument/2006/relationships" cstate="print" r:embed="rId4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139</row>
      <rowOff>0</rowOff>
    </from>
    <ext cx="9525000" cy="5715000"/>
    <pic>
      <nvPicPr>
        <cNvPr id="5" name="Image 5" descr="Picture"/>
        <cNvPicPr/>
      </nvPicPr>
      <blipFill>
        <a:blip xmlns:a="http://schemas.openxmlformats.org/drawingml/2006/main" xmlns:r="http://schemas.openxmlformats.org/officeDocument/2006/relationships" cstate="print" r:embed="rId5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173</row>
      <rowOff>0</rowOff>
    </from>
    <ext cx="9525000" cy="5715000"/>
    <pic>
      <nvPicPr>
        <cNvPr id="6" name="Image 6" descr="Picture"/>
        <cNvPicPr/>
      </nvPicPr>
      <blipFill>
        <a:blip xmlns:a="http://schemas.openxmlformats.org/drawingml/2006/main" xmlns:r="http://schemas.openxmlformats.org/officeDocument/2006/relationships" cstate="print" r:embed="rId6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api.arya.ai/" TargetMode="External" Id="rId1"/><Relationship Type="http://schemas.openxmlformats.org/officeDocument/2006/relationships/drawing" Target="/xl/drawings/drawing1.xml" Id="rId2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outlinePr summaryBelow="0" summaryRight="0"/>
    <pageSetUpPr/>
  </sheetPr>
  <dimension ref="A1:E21"/>
  <sheetViews>
    <sheetView workbookViewId="0">
      <selection activeCell="B4" sqref="B4"/>
    </sheetView>
  </sheetViews>
  <sheetFormatPr baseColWidth="8" defaultColWidth="12.6640625" defaultRowHeight="15.75" customHeight="1"/>
  <cols>
    <col width="21.109375" bestFit="1" customWidth="1" style="33" min="1" max="1"/>
    <col width="30" bestFit="1" customWidth="1" style="33" min="2" max="2"/>
    <col width="25" bestFit="1" customWidth="1" style="33" min="3" max="3"/>
    <col width="35" bestFit="1" customWidth="1" style="33" min="4" max="4"/>
    <col width="13.88671875" customWidth="1" style="33" min="5" max="5"/>
  </cols>
  <sheetData>
    <row r="1" ht="15.75" customHeight="1" s="33">
      <c r="A1" s="32" t="n"/>
      <c r="B1" s="34" t="inlineStr">
        <is>
          <t>Bank Statement Analysis Report
Arya APIs</t>
        </is>
      </c>
      <c r="C1" s="22" t="inlineStr">
        <is>
          <t>Date and Time of Creation</t>
        </is>
      </c>
      <c r="D1" s="22" t="inlineStr">
        <is>
          <t>Arya APIs Request Identifier</t>
        </is>
      </c>
      <c r="E1" s="1" t="n"/>
    </row>
    <row r="2" ht="15.75" customHeight="1" s="33">
      <c r="C2" s="2" t="inlineStr">
        <is>
          <t xml:space="preserve">21-Nov-2023 09:01:44 </t>
        </is>
      </c>
      <c r="D2" s="2" t="inlineStr">
        <is>
          <t>sample_sa.pdf</t>
        </is>
      </c>
    </row>
    <row r="3" ht="15.75" customHeight="1" s="33">
      <c r="A3" s="11" t="inlineStr">
        <is>
          <t>Basic Information</t>
        </is>
      </c>
      <c r="B3" s="50" t="n"/>
      <c r="D3" s="51" t="inlineStr">
        <is>
          <t>Quick Links to Sheets</t>
        </is>
      </c>
    </row>
    <row r="4" ht="15.75" customHeight="1" s="33">
      <c r="A4" s="3" t="inlineStr">
        <is>
          <t>Account Holder's Name</t>
        </is>
      </c>
      <c r="B4" s="4" t="n"/>
      <c r="C4" s="21" t="n"/>
      <c r="D4" s="52">
        <f>HYPERLINK("#'Account Summary'!A1", "Account Summary")</f>
        <v/>
      </c>
    </row>
    <row r="5" ht="15.75" customHeight="1" s="33">
      <c r="A5" s="3" t="inlineStr">
        <is>
          <t>Account Number</t>
        </is>
      </c>
      <c r="B5" s="4" t="inlineStr">
        <is>
          <t>07-088-294-0</t>
        </is>
      </c>
      <c r="D5" s="53">
        <f>HYPERLINK("#'Transactions'!A1", "Transactions")</f>
        <v/>
      </c>
    </row>
    <row r="6" ht="15.75" customHeight="1" s="33">
      <c r="A6" s="3" t="inlineStr">
        <is>
          <t>Bank Name</t>
        </is>
      </c>
      <c r="B6" s="4" t="inlineStr">
        <is>
          <t>STANDARD BANK</t>
        </is>
      </c>
      <c r="D6" s="52">
        <f>HYPERLINK("#'All Time Top Transactions'!A1", "All Time Top Transactions")</f>
        <v/>
      </c>
    </row>
    <row r="7" ht="15.75" customHeight="1" s="33">
      <c r="A7" s="3" t="inlineStr">
        <is>
          <t>Statement Start</t>
        </is>
      </c>
      <c r="B7" s="4" t="inlineStr">
        <is>
          <t xml:space="preserve"> 24 Feb 2022 </t>
        </is>
      </c>
      <c r="D7" s="53">
        <f>HYPERLINK("#'Transaction Summary'!A1", "Transaction Summary")</f>
        <v/>
      </c>
    </row>
    <row r="8" ht="15.75" customHeight="1" s="33">
      <c r="A8" s="3" t="inlineStr">
        <is>
          <t>Statement End</t>
        </is>
      </c>
      <c r="B8" s="4" t="inlineStr">
        <is>
          <t xml:space="preserve"> 31 May 2022</t>
        </is>
      </c>
      <c r="D8" s="52">
        <f>HYPERLINK("#'Balance Trends'!A1", "Balance Trends")</f>
        <v/>
      </c>
    </row>
    <row r="9" ht="15.75" customHeight="1" s="33">
      <c r="A9" s="5" t="inlineStr">
        <is>
          <t>Statement Duration</t>
        </is>
      </c>
      <c r="B9" s="6" t="inlineStr">
        <is>
          <t>3 months, 7 days</t>
        </is>
      </c>
      <c r="D9" s="53">
        <f>HYPERLINK("#'Daily Balances'!A1", "Daily Balances")</f>
        <v/>
      </c>
    </row>
    <row r="10" ht="15.75" customHeight="1" s="33">
      <c r="A10" s="54" t="inlineStr">
        <is>
          <t>Account Summary</t>
        </is>
      </c>
      <c r="B10" s="55" t="n"/>
      <c r="D10" s="52">
        <f>HYPERLINK("#'Monthly Top5 Transactions'!A1", "Monthly Top5 Transactions")</f>
        <v/>
      </c>
    </row>
    <row r="11" ht="15.75" customHeight="1" s="33">
      <c r="A11" s="56" t="n"/>
      <c r="B11" s="57" t="n"/>
      <c r="D11" s="53">
        <f>HYPERLINK("#'Inflows'!A1", "Inflows")</f>
        <v/>
      </c>
    </row>
    <row r="12" ht="15.75" customHeight="1" s="33">
      <c r="A12" s="3" t="inlineStr">
        <is>
          <t>Opening Balance</t>
        </is>
      </c>
      <c r="B12" s="7" t="n">
        <v>-188.44</v>
      </c>
      <c r="D12" s="52">
        <f>HYPERLINK("#'Outflows'!A1", "Outflows")</f>
        <v/>
      </c>
    </row>
    <row r="13" ht="15.75" customHeight="1" s="33">
      <c r="A13" s="3" t="inlineStr">
        <is>
          <t>Closing Balance</t>
        </is>
      </c>
      <c r="B13" s="7" t="n">
        <v>0.33</v>
      </c>
      <c r="D13" s="53">
        <f>HYPERLINK("#'Recurring Credits'!A1", "Recurring Credits")</f>
        <v/>
      </c>
    </row>
    <row r="14" ht="15.75" customHeight="1" s="33">
      <c r="A14" s="3" t="inlineStr">
        <is>
          <t>Average Balance</t>
        </is>
      </c>
      <c r="B14" s="7" t="n">
        <v>6465.47396551724</v>
      </c>
      <c r="D14" s="52">
        <f>HYPERLINK("#'Recurring Debits'!A1", "Recurring Debits")</f>
        <v/>
      </c>
    </row>
    <row r="15" ht="15.75" customHeight="1" s="33">
      <c r="A15" s="3" t="inlineStr">
        <is>
          <t>Overall Debits</t>
        </is>
      </c>
      <c r="B15" s="7" t="n">
        <v>454439.4</v>
      </c>
      <c r="D15" s="53">
        <f>HYPERLINK("#'Fraud Analysis'!A1", "Fraud Analysis")</f>
        <v/>
      </c>
    </row>
    <row r="16" ht="15.75" customHeight="1" s="33">
      <c r="A16" s="3" t="inlineStr">
        <is>
          <t>No. of Debit Txns</t>
        </is>
      </c>
      <c r="B16" s="8" t="n">
        <v>101</v>
      </c>
      <c r="D16" s="52">
        <f>HYPERLINK("#'Balance Forecast'!A1", "Balance Forecast")</f>
        <v/>
      </c>
    </row>
    <row r="17" ht="15.75" customHeight="1" s="33">
      <c r="A17" s="3" t="inlineStr">
        <is>
          <t>Overall Credits</t>
        </is>
      </c>
      <c r="B17" s="7" t="n">
        <v>452813.17</v>
      </c>
      <c r="D17" s="53">
        <f>HYPERLINK("#'High Value Transactions'!A1", "High Value Transactions")</f>
        <v/>
      </c>
    </row>
    <row r="18" ht="15.75" customHeight="1" s="33">
      <c r="A18" s="3" t="inlineStr">
        <is>
          <t>No. of Credit Txns</t>
        </is>
      </c>
      <c r="B18" s="8" t="n">
        <v>15</v>
      </c>
      <c r="D18" s="52">
        <f>HYPERLINK("#'Non Revenue Transactions'!A1", "Non Revenue Transactions")</f>
        <v/>
      </c>
    </row>
    <row r="19" ht="15.75" customHeight="1" s="33">
      <c r="A19" s="3" t="inlineStr">
        <is>
          <t>Debit:Credit Ratio</t>
        </is>
      </c>
      <c r="B19" s="8" t="n">
        <v>1</v>
      </c>
      <c r="D19" s="53">
        <f>HYPERLINK("#'Loan Analysis'!A1", "Loan Analysis")</f>
        <v/>
      </c>
    </row>
    <row r="20" ht="15.75" customHeight="1" s="33">
      <c r="A20" s="3" t="inlineStr">
        <is>
          <t>Total Recurring Debits</t>
        </is>
      </c>
      <c r="B20" s="7" t="n">
        <v>908.6900000000001</v>
      </c>
      <c r="D20" s="52">
        <f>HYPERLINK("#'Bounce Transactions'!A1", "Bounce Transactions")</f>
        <v/>
      </c>
    </row>
    <row r="21" ht="15.75" customHeight="1" s="33">
      <c r="A21" s="5" t="inlineStr">
        <is>
          <t>Total Recurring Credits</t>
        </is>
      </c>
      <c r="B21" s="9" t="n">
        <v>0</v>
      </c>
    </row>
  </sheetData>
  <mergeCells count="4">
    <mergeCell ref="A1:A2"/>
    <mergeCell ref="B1:B2"/>
    <mergeCell ref="A3:B3"/>
    <mergeCell ref="A10:B11"/>
  </mergeCells>
  <hyperlinks>
    <hyperlink xmlns:r="http://schemas.openxmlformats.org/officeDocument/2006/relationships" ref="B1" display="https://api.arya.ai/" r:id="rId1"/>
  </hyperlinks>
  <pageMargins left="0.7" right="0.7" top="0.75" bottom="0.75" header="0.3" footer="0.3"/>
  <pageSetup orientation="portrait" paperSize="9"/>
  <drawing xmlns:r="http://schemas.openxmlformats.org/officeDocument/2006/relationships" r:id="rId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B1:L10"/>
  <sheetViews>
    <sheetView workbookViewId="0">
      <selection activeCell="A1" sqref="A1"/>
    </sheetView>
  </sheetViews>
  <sheetFormatPr baseColWidth="8" defaultRowHeight="13.2"/>
  <sheetData>
    <row r="1">
      <c r="B1" s="75" t="inlineStr">
        <is>
          <t>Recurring Credits (Monthly for at least 3 months) Summary</t>
        </is>
      </c>
    </row>
    <row r="10">
      <c r="B10" s="76" t="inlineStr">
        <is>
          <t>This statement period is too short for calculating inflow recurring transactions (less than 90 days)</t>
        </is>
      </c>
    </row>
  </sheetData>
  <mergeCells count="2">
    <mergeCell ref="B1:H1"/>
    <mergeCell ref="B10:L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H22"/>
  <sheetViews>
    <sheetView workbookViewId="0">
      <selection activeCell="A1" sqref="A1"/>
    </sheetView>
  </sheetViews>
  <sheetFormatPr baseColWidth="8" defaultRowHeight="13.2"/>
  <cols>
    <col width="23.37" customWidth="1" style="33" min="1" max="1"/>
    <col width="76.26000000000001" customWidth="1" style="33" min="2" max="2"/>
    <col width="7.38" customWidth="1" style="33" min="3" max="3"/>
  </cols>
  <sheetData>
    <row r="1">
      <c r="B1" s="77" t="inlineStr">
        <is>
          <t>Recurring Debits (Monthly for at least 3 months) Summary</t>
        </is>
      </c>
    </row>
    <row r="3">
      <c r="B3" s="70" t="inlineStr">
        <is>
          <t>EXCESS INTEREST</t>
        </is>
      </c>
    </row>
    <row r="5">
      <c r="A5" s="60" t="inlineStr">
        <is>
          <t>Date</t>
        </is>
      </c>
      <c r="B5" s="61" t="inlineStr">
        <is>
          <t>Particulars</t>
        </is>
      </c>
      <c r="C5" s="62" t="inlineStr">
        <is>
          <t>Amount</t>
        </is>
      </c>
    </row>
    <row r="6">
      <c r="A6" s="63" t="n">
        <v>44617</v>
      </c>
      <c r="B6" s="64" t="inlineStr">
        <is>
          <t>excess interest - excess interest</t>
        </is>
      </c>
      <c r="C6" s="65" t="n">
        <v>39</v>
      </c>
    </row>
    <row r="7">
      <c r="A7" s="63" t="n">
        <v>44645</v>
      </c>
      <c r="B7" s="64" t="inlineStr">
        <is>
          <t>excess interest - excess interest</t>
        </is>
      </c>
      <c r="C7" s="65" t="n">
        <v>9.67</v>
      </c>
    </row>
    <row r="8">
      <c r="A8" s="66" t="n">
        <v>44676</v>
      </c>
      <c r="B8" s="67" t="inlineStr">
        <is>
          <t>excess interest - excess interest</t>
        </is>
      </c>
      <c r="C8" s="68" t="n">
        <v>0.02</v>
      </c>
    </row>
    <row r="10">
      <c r="B10" s="70" t="inlineStr">
        <is>
          <t>MONTHLY MANAGEMENT FEE</t>
        </is>
      </c>
    </row>
    <row r="12">
      <c r="A12" s="60" t="inlineStr">
        <is>
          <t>Date</t>
        </is>
      </c>
      <c r="B12" s="61" t="inlineStr">
        <is>
          <t>Particulars</t>
        </is>
      </c>
      <c r="C12" s="62" t="inlineStr">
        <is>
          <t>Amount</t>
        </is>
      </c>
    </row>
    <row r="13">
      <c r="A13" s="63" t="n">
        <v>44620</v>
      </c>
      <c r="B13" s="64" t="inlineStr">
        <is>
          <t>monthly management fee ## - monthly management fee</t>
        </is>
      </c>
      <c r="C13" s="65" t="n">
        <v>280</v>
      </c>
    </row>
    <row r="14">
      <c r="A14" s="63" t="n">
        <v>44651</v>
      </c>
      <c r="B14" s="64" t="inlineStr">
        <is>
          <t>monthly management fee ## - monthly management fee</t>
        </is>
      </c>
      <c r="C14" s="65" t="n">
        <v>280</v>
      </c>
    </row>
    <row r="15">
      <c r="A15" s="66" t="n">
        <v>44681</v>
      </c>
      <c r="B15" s="67" t="inlineStr">
        <is>
          <t>monthly management fee ## - monthly management fee</t>
        </is>
      </c>
      <c r="C15" s="68" t="n">
        <v>280</v>
      </c>
    </row>
    <row r="17">
      <c r="B17" s="70" t="inlineStr">
        <is>
          <t>R FEE MYUPDATES BUSINESS</t>
        </is>
      </c>
    </row>
    <row r="19">
      <c r="A19" s="60" t="inlineStr">
        <is>
          <t>Date</t>
        </is>
      </c>
      <c r="B19" s="61" t="inlineStr">
        <is>
          <t>Particulars</t>
        </is>
      </c>
      <c r="C19" s="62" t="inlineStr">
        <is>
          <t>Amount</t>
        </is>
      </c>
    </row>
    <row r="20">
      <c r="A20" s="63" t="n">
        <v>44620</v>
      </c>
      <c r="B20" s="64" t="inlineStr">
        <is>
          <t>0000000070882940 00012 R6.00 ## - fee: myupdates for business</t>
        </is>
      </c>
      <c r="C20" s="65" t="n">
        <v>6</v>
      </c>
    </row>
    <row r="21">
      <c r="A21" s="63" t="n">
        <v>44651</v>
      </c>
      <c r="B21" s="64" t="inlineStr">
        <is>
          <t>0000000070882940 00020 R10.00 ## - fee: myupdates for business</t>
        </is>
      </c>
      <c r="C21" s="65" t="n">
        <v>10</v>
      </c>
    </row>
    <row r="22">
      <c r="A22" s="66" t="n">
        <v>44681</v>
      </c>
      <c r="B22" s="67" t="inlineStr">
        <is>
          <t>0000000070882940 00008 R4.00 ## - fee: myupdates for business</t>
        </is>
      </c>
      <c r="C22" s="68" t="n">
        <v>4</v>
      </c>
    </row>
  </sheetData>
  <mergeCells count="1">
    <mergeCell ref="B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H67"/>
  <sheetViews>
    <sheetView tabSelected="1" workbookViewId="0">
      <selection activeCell="D4" sqref="D4"/>
    </sheetView>
  </sheetViews>
  <sheetFormatPr baseColWidth="8" defaultRowHeight="13.2"/>
  <cols>
    <col width="14.76" bestFit="1" customWidth="1" style="33" min="1" max="1"/>
    <col width="18.45" customWidth="1" style="33" min="2" max="2"/>
    <col width="23.37" customWidth="1" style="33" min="3" max="3"/>
    <col width="98.40000000000001" customWidth="1" style="33" min="4" max="4"/>
    <col width="6.15" customWidth="1" style="33" min="5" max="5"/>
    <col width="7.38" customWidth="1" style="33" min="6" max="6"/>
    <col width="8.609999999999999" customWidth="1" style="33" min="7" max="7"/>
    <col width="23.37" customWidth="1" style="33" min="8" max="8"/>
  </cols>
  <sheetData>
    <row r="1" ht="14.4" customHeight="1" s="33" thickBot="1">
      <c r="A1" s="78" t="inlineStr">
        <is>
          <t>Rare Findings</t>
        </is>
      </c>
      <c r="B1" s="79" t="n"/>
      <c r="C1" s="80" t="n"/>
    </row>
    <row r="2" ht="13.8" customHeight="1" s="33">
      <c r="A2" s="31" t="inlineStr">
        <is>
          <t>Immediate Large Withdrawal Post Payday</t>
        </is>
      </c>
      <c r="B2" s="31" t="inlineStr">
        <is>
          <t>Not Detected</t>
        </is>
      </c>
    </row>
    <row r="3" ht="13.8" customHeight="1" s="33">
      <c r="A3" s="31" t="inlineStr">
        <is>
          <t>Identical Debit v/s Credit</t>
        </is>
      </c>
      <c r="B3" s="31" t="inlineStr">
        <is>
          <t>Detected</t>
        </is>
      </c>
    </row>
    <row r="4" ht="13.8" customHeight="1" s="33">
      <c r="A4" s="31" t="inlineStr">
        <is>
          <t>Inconsistent Interest Deposits</t>
        </is>
      </c>
      <c r="B4" s="31" t="inlineStr">
        <is>
          <t>Not Detected</t>
        </is>
      </c>
    </row>
    <row r="5" ht="13.8" customHeight="1" s="33">
      <c r="A5" s="31" t="inlineStr">
        <is>
          <t>Cash Deposits Larger than Salary</t>
        </is>
      </c>
      <c r="B5" s="31" t="inlineStr">
        <is>
          <t>Not Detected</t>
        </is>
      </c>
    </row>
    <row r="6" ht="14.4" customHeight="1" s="33" thickBot="1">
      <c r="A6" s="31" t="inlineStr">
        <is>
          <t>Tax Payments in Whole Number</t>
        </is>
      </c>
      <c r="B6" s="31" t="inlineStr">
        <is>
          <t>Not Detected</t>
        </is>
      </c>
    </row>
    <row r="7" ht="14.4" customHeight="1" s="33" thickBot="1">
      <c r="A7" s="78" t="inlineStr">
        <is>
          <t>Calculation Inconsistencies</t>
        </is>
      </c>
      <c r="B7" s="79" t="n"/>
      <c r="C7" s="80" t="n"/>
    </row>
    <row r="8" ht="13.8" customHeight="1" s="33">
      <c r="A8" s="31" t="inlineStr">
        <is>
          <t>Irregular Interest Charges</t>
        </is>
      </c>
      <c r="B8" s="31" t="inlineStr">
        <is>
          <t>Not Detected</t>
        </is>
      </c>
    </row>
    <row r="9" ht="13.8" customHeight="1" s="33">
      <c r="A9" s="31" t="inlineStr">
        <is>
          <t>Irregular Received Salary</t>
        </is>
      </c>
      <c r="B9" s="31" t="inlineStr">
        <is>
          <t>Not Detected</t>
        </is>
      </c>
    </row>
    <row r="10" ht="13.8" customHeight="1" s="33">
      <c r="A10" s="31" t="inlineStr">
        <is>
          <t>Negative EOD Balance</t>
        </is>
      </c>
      <c r="B10" s="31" t="inlineStr">
        <is>
          <t>Detected</t>
        </is>
      </c>
    </row>
    <row r="11" ht="14.4" customHeight="1" s="33" thickBot="1">
      <c r="A11" s="31" t="inlineStr">
        <is>
          <t>Amount Tallying Inconsistency</t>
        </is>
      </c>
      <c r="B11" s="31" t="inlineStr">
        <is>
          <t>Detected</t>
        </is>
      </c>
    </row>
    <row r="12" ht="13.8" customHeight="1" s="33" thickBot="1">
      <c r="A12" s="81" t="n"/>
      <c r="B12" s="79" t="n"/>
      <c r="C12" s="80" t="n"/>
    </row>
    <row r="14">
      <c r="B14" s="70" t="inlineStr">
        <is>
          <t>IDENTICAL DEBIT V/S CREDIT</t>
        </is>
      </c>
    </row>
    <row r="16">
      <c r="A16" s="60" t="inlineStr">
        <is>
          <t>Date</t>
        </is>
      </c>
      <c r="B16" s="61" t="inlineStr">
        <is>
          <t>Particulars</t>
        </is>
      </c>
      <c r="C16" s="62" t="inlineStr">
        <is>
          <t>Debit</t>
        </is>
      </c>
      <c r="D16" s="62" t="inlineStr">
        <is>
          <t>Credit</t>
        </is>
      </c>
      <c r="E16" s="62" t="inlineStr">
        <is>
          <t>Balance</t>
        </is>
      </c>
    </row>
    <row r="17">
      <c r="A17" s="63" t="n">
        <v>44636</v>
      </c>
      <c r="B17" s="64" t="inlineStr">
        <is>
          <t>*****0523715 08H06 *****6711 - ib transfer</t>
        </is>
      </c>
      <c r="C17" s="65" t="n">
        <v/>
      </c>
      <c r="D17" s="65" t="n">
        <v>4000</v>
      </c>
      <c r="E17" s="65" t="n">
        <v>6549.06</v>
      </c>
    </row>
    <row r="18">
      <c r="A18" s="66" t="n">
        <v>44636</v>
      </c>
      <c r="B18" s="67" t="inlineStr">
        <is>
          <t>*****0523715 08H09 *****6711 - ib transfer</t>
        </is>
      </c>
      <c r="C18" s="68" t="n">
        <v>4000</v>
      </c>
      <c r="D18" s="68" t="n">
        <v/>
      </c>
      <c r="E18" s="68" t="n">
        <v>2549.06</v>
      </c>
    </row>
    <row r="20">
      <c r="B20" s="70" t="inlineStr">
        <is>
          <t>NEGATIVE EOD BALANCE</t>
        </is>
      </c>
    </row>
    <row r="22">
      <c r="A22" s="60" t="inlineStr">
        <is>
          <t>Date</t>
        </is>
      </c>
      <c r="B22" s="61" t="inlineStr">
        <is>
          <t>Particulars</t>
        </is>
      </c>
      <c r="C22" s="62" t="inlineStr">
        <is>
          <t>Balance</t>
        </is>
      </c>
    </row>
    <row r="23">
      <c r="A23" s="63" t="n">
        <v>44617</v>
      </c>
      <c r="B23" s="64" t="inlineStr">
        <is>
          <t>excess interest - excess interest</t>
        </is>
      </c>
      <c r="C23" s="65" t="n">
        <v>-227.44</v>
      </c>
    </row>
    <row r="24">
      <c r="A24" s="63" t="n">
        <v>44618</v>
      </c>
      <c r="B24" s="64" t="inlineStr">
        <is>
          <t>APPLE.COM/ ITUNES.COM ZAF 26-02-2022 05H25:59 ## - fee- pos declined insuff funds</t>
        </is>
      </c>
      <c r="C24" s="65" t="n">
        <v>-235.94</v>
      </c>
    </row>
    <row r="25">
      <c r="A25" s="63" t="n">
        <v>44620</v>
      </c>
      <c r="B25" s="64" t="inlineStr">
        <is>
          <t>APPLE.COM/ ITUNES.COM ZAF 28-02-2022 08H17:28 ## - fee- pos declined insuff funds</t>
        </is>
      </c>
      <c r="C25" s="65" t="n">
        <v>-244.44</v>
      </c>
    </row>
    <row r="26">
      <c r="A26" s="63" t="n">
        <v>44620</v>
      </c>
      <c r="B26" s="64" t="inlineStr">
        <is>
          <t>overdraft service fee no limit ## - overdraft service fee no limit</t>
        </is>
      </c>
      <c r="C26" s="65" t="n">
        <v>-456.44</v>
      </c>
    </row>
    <row r="27">
      <c r="A27" s="63" t="n">
        <v>44620</v>
      </c>
      <c r="B27" s="64" t="inlineStr">
        <is>
          <t>monthly management fee ## - monthly management fee</t>
        </is>
      </c>
      <c r="C27" s="65" t="n">
        <v>-736.4400000000001</v>
      </c>
    </row>
    <row r="28">
      <c r="A28" s="63" t="n">
        <v>44620</v>
      </c>
      <c r="B28" s="64" t="inlineStr">
        <is>
          <t>0000000070882940 00012 R6.00 ## - fee: myupdates for business</t>
        </is>
      </c>
      <c r="C28" s="65" t="n">
        <v>-742.4400000000001</v>
      </c>
    </row>
    <row r="29">
      <c r="A29" s="63" t="n">
        <v>44621</v>
      </c>
      <c r="B29" s="64" t="inlineStr">
        <is>
          <t>APPLE.COM/ ITUNES.COM ZAF 01-03-2022 10H44:54 ## - fee- pos declined insuff funds</t>
        </is>
      </c>
      <c r="C29" s="65" t="n">
        <v>-750.9400000000001</v>
      </c>
    </row>
    <row r="30">
      <c r="A30" s="63" t="n">
        <v>44621</v>
      </c>
      <c r="B30" s="64" t="inlineStr">
        <is>
          <t>APPLE.COM/ ITUNES.COM ZAF 01-03-2022 12H13:35 ## - fee- pos declined insuff funds</t>
        </is>
      </c>
      <c r="C30" s="65" t="n">
        <v>-759.4400000000001</v>
      </c>
    </row>
    <row r="31">
      <c r="A31" s="63" t="n">
        <v>44622</v>
      </c>
      <c r="B31" s="64" t="inlineStr">
        <is>
          <t>APPLE.COM/ ITUNES.COM ZAF 02-03-2022 04H10:26 ## - fee- pos declined insuff funds</t>
        </is>
      </c>
      <c r="C31" s="65" t="n">
        <v>-767.9400000000001</v>
      </c>
    </row>
    <row r="32">
      <c r="A32" s="63" t="n">
        <v>44624</v>
      </c>
      <c r="B32" s="64" t="inlineStr">
        <is>
          <t>APPLE.COM/ ITUNES.COM ZAF 03-03-2022 19H21:27 ## - fee- pos declined insuff funds</t>
        </is>
      </c>
      <c r="C32" s="65" t="n">
        <v>-776.4400000000001</v>
      </c>
    </row>
    <row r="33">
      <c r="A33" s="63" t="n">
        <v>44624</v>
      </c>
      <c r="B33" s="64" t="inlineStr">
        <is>
          <t>APPLE.COM/ ITUNES.COM ZAF 04-03-2022 03H39:56 ## - fee- pos declined insuff funds</t>
        </is>
      </c>
      <c r="C33" s="65" t="n">
        <v>-784.9400000000001</v>
      </c>
    </row>
    <row r="34">
      <c r="A34" s="63" t="n">
        <v>44624</v>
      </c>
      <c r="B34" s="64" t="inlineStr">
        <is>
          <t>NETFLIX.CO 408-724-9160 NLD 04-03-2022 13H34:58 ## - fee- pos declined insuff funds</t>
        </is>
      </c>
      <c r="C34" s="65" t="n">
        <v>-793.4400000000001</v>
      </c>
    </row>
    <row r="35">
      <c r="A35" s="63" t="n">
        <v>44625</v>
      </c>
      <c r="B35" s="64" t="inlineStr">
        <is>
          <t>NETFLIX.CO Amsterdam NLD 04-03-2022 19H34:50 ## - fee- pos declined insuff funds</t>
        </is>
      </c>
      <c r="C35" s="65" t="n">
        <v>-801.9400000000001</v>
      </c>
    </row>
    <row r="36">
      <c r="A36" s="63" t="n">
        <v>44625</v>
      </c>
      <c r="B36" s="64" t="inlineStr">
        <is>
          <t>APPLE.COM/ ITUNES.COM ZAF 04-03-2022 21H47:51 ## - fee- pos declined insuff funds</t>
        </is>
      </c>
      <c r="C36" s="65" t="n">
        <v>-810.4400000000001</v>
      </c>
    </row>
    <row r="37">
      <c r="A37" s="63" t="n">
        <v>44625</v>
      </c>
      <c r="B37" s="64" t="inlineStr">
        <is>
          <t>APPLE.COM/ ITUNES.COM ZAF 05-03-2022 08H43:38 ## - fee- pos declined insuff funds</t>
        </is>
      </c>
      <c r="C37" s="65" t="n">
        <v>-818.9400000000001</v>
      </c>
    </row>
    <row r="38">
      <c r="A38" s="63" t="n">
        <v>44627</v>
      </c>
      <c r="B38" s="64" t="inlineStr">
        <is>
          <t>APPLE.COM/ ITUNES.COM ZAF 07-03-2022 04H19:04 ## - fee- pos declined insuff funds</t>
        </is>
      </c>
      <c r="C38" s="65" t="n">
        <v>-827.4400000000001</v>
      </c>
    </row>
    <row r="39">
      <c r="A39" s="63" t="n">
        <v>44627</v>
      </c>
      <c r="B39" s="64" t="inlineStr">
        <is>
          <t>APPLE.COM/ ITUNES.COM ZAF 07-03-2022 06H38:45 ## - fee- pos declined insuff funds</t>
        </is>
      </c>
      <c r="C39" s="65" t="n">
        <v>-835.9400000000001</v>
      </c>
    </row>
    <row r="40">
      <c r="A40" s="63" t="n">
        <v>44630</v>
      </c>
      <c r="B40" s="64" t="inlineStr">
        <is>
          <t>APPLE.COM/ ITUNES.COM ZAF 10-03-2022 15H12:27 ## - fee- pos declined insuff funds</t>
        </is>
      </c>
      <c r="C40" s="65" t="n">
        <v>-844.4400000000001</v>
      </c>
    </row>
    <row r="41">
      <c r="A41" s="63" t="n">
        <v>44630</v>
      </c>
      <c r="B41" s="64" t="inlineStr">
        <is>
          <t>APPLE.COM/ ITUNES.COM ZAF 10-03-2022 15H36:06 ## - fee- pos declined insuff funds</t>
        </is>
      </c>
      <c r="C41" s="65" t="n">
        <v>-852.9400000000001</v>
      </c>
    </row>
    <row r="42">
      <c r="A42" s="63" t="n">
        <v>44631</v>
      </c>
      <c r="B42" s="64" t="inlineStr">
        <is>
          <t>APPLE.COM/ ITUNES.COM ZAF 11-03-2022 18H31:05 ## - fee- pos declined insuff funds</t>
        </is>
      </c>
      <c r="C42" s="65" t="n">
        <v>-861.4400000000001</v>
      </c>
    </row>
    <row r="43">
      <c r="A43" s="63" t="n">
        <v>44632</v>
      </c>
      <c r="B43" s="64" t="inlineStr">
        <is>
          <t>APPLE.COM/ ITUNES.COM ZAF 12-03-2022 01H19:43 ## - fee- pos declined insuff funds</t>
        </is>
      </c>
      <c r="C43" s="65" t="n">
        <v>-869.9400000000001</v>
      </c>
    </row>
    <row r="44">
      <c r="A44" s="63" t="n">
        <v>44632</v>
      </c>
      <c r="B44" s="64" t="inlineStr">
        <is>
          <t>APPLE.COM/ ITUNES.COM ZAF 12-03-2022 17H52:54 ## - fee- pos declined insuff funds</t>
        </is>
      </c>
      <c r="C44" s="65" t="n">
        <v>-878.4400000000001</v>
      </c>
    </row>
    <row r="45">
      <c r="A45" s="63" t="n">
        <v>44634</v>
      </c>
      <c r="B45" s="64" t="inlineStr">
        <is>
          <t>APPLE.COM/ ITUNES.COM ZAF 13-03-2022 02H55:24 ## - fee- pos declined insuff funds</t>
        </is>
      </c>
      <c r="C45" s="65" t="n">
        <v>-886.9400000000001</v>
      </c>
    </row>
    <row r="46">
      <c r="A46" s="63" t="n">
        <v>44634</v>
      </c>
      <c r="B46" s="64" t="inlineStr">
        <is>
          <t>APPLE.COM/ ITUNES.COM ZAF 13-03-2022 10H31:11 ## - fee- pos declined insuff funds</t>
        </is>
      </c>
      <c r="C46" s="65" t="n">
        <v>-895.4400000000001</v>
      </c>
    </row>
    <row r="47">
      <c r="A47" s="63" t="n">
        <v>44634</v>
      </c>
      <c r="B47" s="64" t="inlineStr">
        <is>
          <t>APPLE.COM/ ITUNES.COM ZAF 13-03-2022 21H40:14 ## - fee- pos declined insuff funds</t>
        </is>
      </c>
      <c r="C47" s="65" t="n">
        <v>-903.9400000000001</v>
      </c>
    </row>
    <row r="48">
      <c r="A48" s="63" t="n">
        <v>44634</v>
      </c>
      <c r="B48" s="64" t="inlineStr">
        <is>
          <t>APPLE.COM/ www.apple.co ZAF 14-03-2022 10H44:26 ## - fee- pos declined insuff funds</t>
        </is>
      </c>
      <c r="C48" s="65" t="n">
        <v>-912.4400000000001</v>
      </c>
    </row>
    <row r="49">
      <c r="A49" s="63" t="n">
        <v>44635</v>
      </c>
      <c r="B49" s="64" t="inlineStr">
        <is>
          <t>APPLE.COM/ www.apple.co ZAF 15-03-2022 03H54:49 ## - fee- pos declined insuff funds</t>
        </is>
      </c>
      <c r="C49" s="65" t="n">
        <v>-920.9400000000001</v>
      </c>
    </row>
    <row r="50">
      <c r="A50" s="63" t="n">
        <v>44638</v>
      </c>
      <c r="B50" s="64" t="inlineStr">
        <is>
          <t>!INTL. TRANS F4278*2419 ## - bank charges</t>
        </is>
      </c>
      <c r="C50" s="65" t="n">
        <v>-202.68</v>
      </c>
    </row>
    <row r="51">
      <c r="A51" s="63" t="n">
        <v>44638</v>
      </c>
      <c r="B51" s="64" t="inlineStr">
        <is>
          <t>!INTL. TRANS F4278*2419 ## - bank charges</t>
        </is>
      </c>
      <c r="C51" s="65" t="n">
        <v>-797.54</v>
      </c>
    </row>
    <row r="52">
      <c r="A52" s="63" t="n">
        <v>44638</v>
      </c>
      <c r="B52" s="64" t="inlineStr">
        <is>
          <t>!INTL. TRANS F4278*2419 ## - bank charges</t>
        </is>
      </c>
      <c r="C52" s="65" t="n">
        <v>-799.1900000000001</v>
      </c>
    </row>
    <row r="53">
      <c r="A53" s="63" t="n">
        <v>44639</v>
      </c>
      <c r="B53" s="64" t="inlineStr">
        <is>
          <t>APPLE.COM/BIL 4278*2419 16 MAR - cheque card purchase</t>
        </is>
      </c>
      <c r="C53" s="65" t="n">
        <v>-814.1799999999999</v>
      </c>
    </row>
    <row r="54">
      <c r="A54" s="63" t="n">
        <v>44639</v>
      </c>
      <c r="B54" s="64" t="inlineStr">
        <is>
          <t>!INTL. TRANS F4278*2419 ## - bank charges</t>
        </is>
      </c>
      <c r="C54" s="65" t="n">
        <v>-814.59</v>
      </c>
    </row>
    <row r="55">
      <c r="A55" s="63" t="n">
        <v>44642</v>
      </c>
      <c r="B55" s="64" t="inlineStr">
        <is>
          <t>DEL *GolfT London GBR 19-03-2022 19H24:09 ## - fee- pos declined insuff funds</t>
        </is>
      </c>
      <c r="C55" s="65" t="n">
        <v>-823.09</v>
      </c>
    </row>
    <row r="56">
      <c r="A56" s="63" t="n">
        <v>44642</v>
      </c>
      <c r="B56" s="64" t="inlineStr">
        <is>
          <t>14.990000000/814.180000000- ## - honouring fee</t>
        </is>
      </c>
      <c r="C56" s="65" t="n">
        <v>-838.08</v>
      </c>
    </row>
    <row r="57">
      <c r="A57" s="63" t="n">
        <v>44659</v>
      </c>
      <c r="B57" s="64" t="inlineStr">
        <is>
          <t>APPLE.COM/ ITUNES.COM ZAF 08-04-2022 18H26:29 ## - fee- pos declined insuff funds</t>
        </is>
      </c>
      <c r="C57" s="65" t="n">
        <v>-6.98</v>
      </c>
    </row>
    <row r="58">
      <c r="A58" s="63" t="n">
        <v>44659</v>
      </c>
      <c r="B58" s="64" t="inlineStr">
        <is>
          <t>!INTL. TRANS F4278*2419 ## - bank charges</t>
        </is>
      </c>
      <c r="C58" s="65" t="n">
        <v>-9.01</v>
      </c>
    </row>
    <row r="59">
      <c r="A59" s="63" t="n">
        <v>44693</v>
      </c>
      <c r="B59" s="64" t="inlineStr">
        <is>
          <t>NETFLIX.CO 408-724-9160 NLD 12-05-2022 04H28:54 ## - fee- pos declined insuff funds</t>
        </is>
      </c>
      <c r="C59" s="65" t="n">
        <v>-3.17</v>
      </c>
    </row>
    <row r="60">
      <c r="A60" s="66" t="n">
        <v>44693</v>
      </c>
      <c r="B60" s="67" t="inlineStr">
        <is>
          <t>NETFLIX.CO Amsterdam NLD 12-05-2022 10H41:53 ## - fee- pos declined insuff funds</t>
        </is>
      </c>
      <c r="C60" s="68" t="n">
        <v>-11.67</v>
      </c>
    </row>
    <row r="62">
      <c r="B62" s="70" t="inlineStr">
        <is>
          <t>AMOUNT TALLYING INCONSISTENCY</t>
        </is>
      </c>
    </row>
    <row r="64">
      <c r="A64" s="61" t="inlineStr">
        <is>
          <t>Transaction</t>
        </is>
      </c>
      <c r="B64" s="61" t="inlineStr">
        <is>
          <t>Reason</t>
        </is>
      </c>
      <c r="C64" s="60" t="inlineStr">
        <is>
          <t>Date</t>
        </is>
      </c>
      <c r="D64" s="61" t="inlineStr">
        <is>
          <t>Particulars</t>
        </is>
      </c>
      <c r="E64" s="62" t="inlineStr">
        <is>
          <t>Debit</t>
        </is>
      </c>
      <c r="F64" s="62" t="inlineStr">
        <is>
          <t>Credit</t>
        </is>
      </c>
      <c r="G64" s="62" t="inlineStr">
        <is>
          <t>Balance</t>
        </is>
      </c>
      <c r="H64" s="61" t="inlineStr">
        <is>
          <t>Inconsistent_Amount</t>
        </is>
      </c>
    </row>
    <row r="65">
      <c r="A65" s="64" t="inlineStr">
        <is>
          <t>Previous</t>
        </is>
      </c>
      <c r="B65" s="64" t="inlineStr">
        <is>
          <t>No Error</t>
        </is>
      </c>
      <c r="C65" s="63" t="n">
        <v>44693</v>
      </c>
      <c r="D65" s="64" t="inlineStr">
        <is>
          <t>NETFLIX.CO Amsterdam NLD 12-05-2022 10H41:53 ## - fee- pos declined insuff funds</t>
        </is>
      </c>
      <c r="E65" s="65" t="n">
        <v>8.5</v>
      </c>
      <c r="F65" s="65" t="n">
        <v/>
      </c>
      <c r="G65" s="65" t="n">
        <v>-11.67</v>
      </c>
      <c r="H65" s="64" t="n">
        <v>0</v>
      </c>
    </row>
    <row r="66">
      <c r="A66" s="64" t="inlineStr">
        <is>
          <t>Inconsistent</t>
        </is>
      </c>
      <c r="B66" s="64" t="inlineStr">
        <is>
          <t>Deficit Balance</t>
        </is>
      </c>
      <c r="C66" s="63" t="n">
        <v>44700</v>
      </c>
      <c r="D66" s="64" t="inlineStr">
        <is>
          <t>*****7763172 20H55 *****6711 - ib transfer</t>
        </is>
      </c>
      <c r="E66" s="65" t="n">
        <v>903</v>
      </c>
      <c r="F66" s="65" t="n">
        <v/>
      </c>
      <c r="G66" s="65" t="n">
        <v>0.33</v>
      </c>
      <c r="H66" s="64" t="n">
        <v>-915</v>
      </c>
    </row>
    <row r="67">
      <c r="A67" s="67" t="inlineStr">
        <is>
          <t>Inconsistent</t>
        </is>
      </c>
      <c r="B67" s="67" t="inlineStr">
        <is>
          <t>Deficit Balance</t>
        </is>
      </c>
      <c r="C67" s="66" t="n">
        <v>44712</v>
      </c>
      <c r="D67" s="67" t="inlineStr">
        <is>
          <t>*****7763172 21H18 *****6711 - ib trans fer nsfer</t>
        </is>
      </c>
      <c r="E67" s="68" t="n">
        <v>900</v>
      </c>
      <c r="F67" s="68" t="n">
        <v/>
      </c>
      <c r="G67" s="68" t="n">
        <v>0.33</v>
      </c>
      <c r="H67" s="67" t="n">
        <v>-900</v>
      </c>
    </row>
  </sheetData>
  <mergeCells count="3">
    <mergeCell ref="A1:C1"/>
    <mergeCell ref="A7:C7"/>
    <mergeCell ref="A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B3:I3"/>
  <sheetViews>
    <sheetView workbookViewId="0">
      <selection activeCell="I17" sqref="I17"/>
    </sheetView>
  </sheetViews>
  <sheetFormatPr baseColWidth="8" defaultRowHeight="13.2"/>
  <sheetData>
    <row r="3">
      <c r="B3" s="71" t="inlineStr">
        <is>
          <t>Duration is less than 2 month. Forecasting not performed.</t>
        </is>
      </c>
    </row>
  </sheetData>
  <mergeCells count="1">
    <mergeCell ref="B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B1:G5"/>
  <sheetViews>
    <sheetView workbookViewId="0">
      <selection activeCell="A1" sqref="A1"/>
    </sheetView>
  </sheetViews>
  <sheetFormatPr baseColWidth="8" defaultRowHeight="13.2"/>
  <cols>
    <col width="23.37" customWidth="1" style="33" min="2" max="2"/>
    <col width="51.66" customWidth="1" style="33" min="3" max="3"/>
    <col width="15.99" customWidth="1" style="33" min="4" max="4"/>
    <col width="15.99" customWidth="1" style="33" min="5" max="5"/>
    <col width="9.84" customWidth="1" style="33" min="6" max="6"/>
    <col width="9.84" customWidth="1" style="33" min="7" max="7"/>
  </cols>
  <sheetData>
    <row r="1">
      <c r="B1" s="82" t="inlineStr">
        <is>
          <t>High value transactions are those which are above 100000 in local currency.</t>
        </is>
      </c>
    </row>
    <row r="3">
      <c r="B3" s="60" t="inlineStr">
        <is>
          <t>Date</t>
        </is>
      </c>
      <c r="C3" s="61" t="inlineStr">
        <is>
          <t>Particulars</t>
        </is>
      </c>
      <c r="D3" s="61" t="inlineStr">
        <is>
          <t>Category</t>
        </is>
      </c>
      <c r="E3" s="61" t="inlineStr">
        <is>
          <t>Type</t>
        </is>
      </c>
      <c r="F3" s="62" t="inlineStr">
        <is>
          <t>Credit</t>
        </is>
      </c>
      <c r="G3" s="62" t="inlineStr">
        <is>
          <t>Debit</t>
        </is>
      </c>
    </row>
    <row r="4">
      <c r="B4" s="63" t="n">
        <v>44636</v>
      </c>
      <c r="C4" s="64" t="inlineStr">
        <is>
          <t>BASX28 WC: HUMAN001127584 - magtape credit</t>
        </is>
      </c>
      <c r="D4" s="64" t="n"/>
      <c r="E4" s="64" t="n"/>
      <c r="F4" s="65" t="n">
        <v>232650</v>
      </c>
      <c r="G4" s="65" t="n">
        <v/>
      </c>
    </row>
    <row r="5">
      <c r="B5" s="66" t="n">
        <v>44636</v>
      </c>
      <c r="C5" s="67" t="inlineStr">
        <is>
          <t>*****7763172 01H53 *****6711 - ib transfer</t>
        </is>
      </c>
      <c r="D5" s="67" t="inlineStr">
        <is>
          <t>bank_transfer</t>
        </is>
      </c>
      <c r="E5" s="67" t="inlineStr">
        <is>
          <t>bank_transfer</t>
        </is>
      </c>
      <c r="F5" s="68" t="n">
        <v/>
      </c>
      <c r="G5" s="68" t="n">
        <v>230000</v>
      </c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B1:I17"/>
  <sheetViews>
    <sheetView workbookViewId="0">
      <selection activeCell="I33" sqref="I33"/>
    </sheetView>
  </sheetViews>
  <sheetFormatPr baseColWidth="8" defaultRowHeight="13.2"/>
  <cols>
    <col width="23.37" customWidth="1" style="33" min="2" max="2"/>
    <col width="73.8" customWidth="1" style="33" min="3" max="3"/>
    <col width="9.84" customWidth="1" style="33" min="4" max="4"/>
    <col width="8.609999999999999" customWidth="1" style="33" min="5" max="5"/>
    <col width="7.38" customWidth="1" style="33" min="6" max="6"/>
    <col width="7.38" customWidth="1" style="33" min="7" max="7"/>
  </cols>
  <sheetData>
    <row r="1">
      <c r="B1" s="83" t="inlineStr">
        <is>
          <t>Non-revenue transactions are those of type 'ECS' or category 'Charges'.</t>
        </is>
      </c>
    </row>
    <row r="3">
      <c r="B3" s="60" t="inlineStr">
        <is>
          <t>Date</t>
        </is>
      </c>
      <c r="C3" s="61" t="inlineStr">
        <is>
          <t>Particulars</t>
        </is>
      </c>
      <c r="D3" s="61" t="inlineStr">
        <is>
          <t>Category</t>
        </is>
      </c>
      <c r="E3" s="61" t="inlineStr">
        <is>
          <t>Type</t>
        </is>
      </c>
      <c r="F3" s="62" t="inlineStr">
        <is>
          <t>Credit</t>
        </is>
      </c>
      <c r="G3" s="62" t="inlineStr">
        <is>
          <t>Debit</t>
        </is>
      </c>
    </row>
    <row r="4">
      <c r="B4" s="63" t="n">
        <v>44638</v>
      </c>
      <c r="C4" s="64" t="inlineStr">
        <is>
          <t>!INTL. TRANS F4278*2419 ## - bank charges</t>
        </is>
      </c>
      <c r="D4" s="64" t="inlineStr">
        <is>
          <t>Charges</t>
        </is>
      </c>
      <c r="E4" s="64" t="inlineStr">
        <is>
          <t>Charges</t>
        </is>
      </c>
      <c r="F4" s="65" t="n">
        <v/>
      </c>
      <c r="G4" s="65" t="n">
        <v>48.12</v>
      </c>
    </row>
    <row r="5">
      <c r="B5" s="63" t="n">
        <v>44638</v>
      </c>
      <c r="C5" s="64" t="inlineStr">
        <is>
          <t>!INTL. TRANS F4278*2419 ## - bank charges</t>
        </is>
      </c>
      <c r="D5" s="64" t="inlineStr">
        <is>
          <t>Charges</t>
        </is>
      </c>
      <c r="E5" s="64" t="inlineStr">
        <is>
          <t>Charges</t>
        </is>
      </c>
      <c r="F5" s="65" t="n">
        <v/>
      </c>
      <c r="G5" s="65" t="n">
        <v>594.86</v>
      </c>
    </row>
    <row r="6">
      <c r="B6" s="63" t="n">
        <v>44638</v>
      </c>
      <c r="C6" s="64" t="inlineStr">
        <is>
          <t>!INTL. TRANS F4278*2419 ## - bank charges</t>
        </is>
      </c>
      <c r="D6" s="64" t="inlineStr">
        <is>
          <t>Charges</t>
        </is>
      </c>
      <c r="E6" s="64" t="inlineStr">
        <is>
          <t>Charges</t>
        </is>
      </c>
      <c r="F6" s="65" t="n">
        <v/>
      </c>
      <c r="G6" s="65" t="n">
        <v>594.86</v>
      </c>
    </row>
    <row r="7">
      <c r="B7" s="63" t="n">
        <v>44638</v>
      </c>
      <c r="C7" s="64" t="inlineStr">
        <is>
          <t>!INTL. TRANS F4278*2419 ## - bank charges</t>
        </is>
      </c>
      <c r="D7" s="64" t="inlineStr">
        <is>
          <t>Charges</t>
        </is>
      </c>
      <c r="E7" s="64" t="inlineStr">
        <is>
          <t>Charges</t>
        </is>
      </c>
      <c r="F7" s="65" t="n">
        <v/>
      </c>
      <c r="G7" s="65" t="n">
        <v>1.65</v>
      </c>
    </row>
    <row r="8">
      <c r="B8" s="63" t="n">
        <v>44639</v>
      </c>
      <c r="C8" s="64" t="inlineStr">
        <is>
          <t>!INTL. TRANS F4278*2419 ## - bank charges</t>
        </is>
      </c>
      <c r="D8" s="64" t="inlineStr">
        <is>
          <t>Charges</t>
        </is>
      </c>
      <c r="E8" s="64" t="inlineStr">
        <is>
          <t>Charges</t>
        </is>
      </c>
      <c r="F8" s="65" t="n">
        <v/>
      </c>
      <c r="G8" s="65" t="n">
        <v>0.41</v>
      </c>
    </row>
    <row r="9">
      <c r="B9" s="63" t="n">
        <v>44643</v>
      </c>
      <c r="C9" s="64" t="inlineStr">
        <is>
          <t>!INTL. TRANS F4278*2419 ## - bank charges</t>
        </is>
      </c>
      <c r="D9" s="64" t="inlineStr">
        <is>
          <t>Charges</t>
        </is>
      </c>
      <c r="E9" s="64" t="inlineStr">
        <is>
          <t>Charges</t>
        </is>
      </c>
      <c r="F9" s="65" t="n">
        <v/>
      </c>
      <c r="G9" s="65" t="n">
        <v>37.21</v>
      </c>
    </row>
    <row r="10">
      <c r="B10" s="63" t="n">
        <v>44651</v>
      </c>
      <c r="C10" s="64" t="inlineStr">
        <is>
          <t>!INTL. TRANS F4278*2419 ## - bank charges</t>
        </is>
      </c>
      <c r="D10" s="64" t="inlineStr">
        <is>
          <t>Charges</t>
        </is>
      </c>
      <c r="E10" s="64" t="inlineStr">
        <is>
          <t>Charges</t>
        </is>
      </c>
      <c r="F10" s="65" t="n">
        <v/>
      </c>
      <c r="G10" s="65" t="n">
        <v>48.16</v>
      </c>
    </row>
    <row r="11">
      <c r="B11" s="63" t="n">
        <v>44652</v>
      </c>
      <c r="C11" s="64" t="inlineStr">
        <is>
          <t>!INTL. TRANS F4278*2419 ## - bank charges</t>
        </is>
      </c>
      <c r="D11" s="64" t="inlineStr">
        <is>
          <t>Charges</t>
        </is>
      </c>
      <c r="E11" s="64" t="inlineStr">
        <is>
          <t>Charges</t>
        </is>
      </c>
      <c r="F11" s="65" t="n">
        <v/>
      </c>
      <c r="G11" s="65" t="n">
        <v>7.15</v>
      </c>
    </row>
    <row r="12">
      <c r="B12" s="63" t="n">
        <v>44653</v>
      </c>
      <c r="C12" s="64" t="inlineStr">
        <is>
          <t>!INTL. TRANS F4278*2419 ## - bank charges</t>
        </is>
      </c>
      <c r="D12" s="64" t="inlineStr">
        <is>
          <t>Charges</t>
        </is>
      </c>
      <c r="E12" s="64" t="inlineStr">
        <is>
          <t>Charges</t>
        </is>
      </c>
      <c r="F12" s="65" t="n">
        <v/>
      </c>
      <c r="G12" s="65" t="n">
        <v>0.41</v>
      </c>
    </row>
    <row r="13">
      <c r="B13" s="63" t="n">
        <v>44659</v>
      </c>
      <c r="C13" s="64" t="inlineStr">
        <is>
          <t>!INTL. TRANS F4278*2419 ## - bank charges</t>
        </is>
      </c>
      <c r="D13" s="64" t="inlineStr">
        <is>
          <t>Charges</t>
        </is>
      </c>
      <c r="E13" s="64" t="inlineStr">
        <is>
          <t>Charges</t>
        </is>
      </c>
      <c r="F13" s="65" t="n">
        <v/>
      </c>
      <c r="G13" s="65" t="n">
        <v>2.03</v>
      </c>
    </row>
    <row r="14">
      <c r="B14" s="63" t="n">
        <v>44664</v>
      </c>
      <c r="C14" s="64" t="inlineStr">
        <is>
          <t>!INTL. TRANS F4278*2419 ## - bank charges</t>
        </is>
      </c>
      <c r="D14" s="64" t="inlineStr">
        <is>
          <t>Charges</t>
        </is>
      </c>
      <c r="E14" s="64" t="inlineStr">
        <is>
          <t>Charges</t>
        </is>
      </c>
      <c r="F14" s="65" t="n">
        <v/>
      </c>
      <c r="G14" s="65" t="n">
        <v>4.69</v>
      </c>
    </row>
    <row r="15">
      <c r="B15" s="63" t="n">
        <v>44671</v>
      </c>
      <c r="C15" s="64" t="inlineStr">
        <is>
          <t>!INTL. TRANS F4278*2419 ## - bank charges</t>
        </is>
      </c>
      <c r="D15" s="64" t="inlineStr">
        <is>
          <t>Charges</t>
        </is>
      </c>
      <c r="E15" s="64" t="inlineStr">
        <is>
          <t>Charges</t>
        </is>
      </c>
      <c r="F15" s="65" t="n">
        <v/>
      </c>
      <c r="G15" s="65" t="n">
        <v>1.65</v>
      </c>
    </row>
    <row r="16">
      <c r="B16" s="63" t="n">
        <v>44680</v>
      </c>
      <c r="C16" s="64" t="inlineStr">
        <is>
          <t>!INTL. TRANS F4278*2419 ## - bank charges Description In (R)</t>
        </is>
      </c>
      <c r="D16" s="64" t="inlineStr">
        <is>
          <t>Charges</t>
        </is>
      </c>
      <c r="E16" s="64" t="inlineStr">
        <is>
          <t>Charges</t>
        </is>
      </c>
      <c r="F16" s="65" t="n">
        <v/>
      </c>
      <c r="G16" s="65" t="n">
        <v>7.36</v>
      </c>
    </row>
    <row r="17">
      <c r="B17" s="66" t="n">
        <v>44690</v>
      </c>
      <c r="C17" s="67" t="inlineStr">
        <is>
          <t>!INTL. TRANS F4278*2419 ## - bank charges</t>
        </is>
      </c>
      <c r="D17" s="67" t="inlineStr">
        <is>
          <t>Charges</t>
        </is>
      </c>
      <c r="E17" s="67" t="inlineStr">
        <is>
          <t>Charges</t>
        </is>
      </c>
      <c r="F17" s="68" t="n">
        <v/>
      </c>
      <c r="G17" s="68" t="n">
        <v>2.19</v>
      </c>
    </row>
  </sheetData>
  <mergeCells count="1">
    <mergeCell ref="B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B1:L10"/>
  <sheetViews>
    <sheetView workbookViewId="0">
      <selection activeCell="A1" sqref="A1"/>
    </sheetView>
  </sheetViews>
  <sheetFormatPr baseColWidth="8" defaultRowHeight="13.2"/>
  <sheetData>
    <row r="1">
      <c r="B1" s="84" t="inlineStr">
        <is>
          <t>This section displays transactions classified under the 'Loan' type.</t>
        </is>
      </c>
    </row>
    <row r="10">
      <c r="B10" s="85" t="inlineStr">
        <is>
          <t>There are no loan-related transactions in this bank statement</t>
        </is>
      </c>
    </row>
  </sheetData>
  <mergeCells count="2">
    <mergeCell ref="B1:G1"/>
    <mergeCell ref="B10:L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B2:L10"/>
  <sheetViews>
    <sheetView topLeftCell="A2" workbookViewId="0">
      <selection activeCell="H25" sqref="H25"/>
    </sheetView>
  </sheetViews>
  <sheetFormatPr baseColWidth="8" defaultRowHeight="13.2"/>
  <sheetData>
    <row r="2">
      <c r="B2" s="86" t="inlineStr">
        <is>
          <t>This section outlines transactions marked as 'Return', which typically indicates bounced checks or other failed transactions.</t>
        </is>
      </c>
    </row>
    <row r="10">
      <c r="B10" s="87" t="inlineStr">
        <is>
          <t>There are no bounced or return transactions in this bank statement</t>
        </is>
      </c>
    </row>
  </sheetData>
  <mergeCells count="2">
    <mergeCell ref="B2:L2"/>
    <mergeCell ref="B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0" summaryRight="0"/>
    <pageSetUpPr/>
  </sheetPr>
  <dimension ref="A1:AA1000"/>
  <sheetViews>
    <sheetView workbookViewId="0">
      <selection activeCell="C7" sqref="C7"/>
    </sheetView>
  </sheetViews>
  <sheetFormatPr baseColWidth="8" defaultColWidth="12.6640625" defaultRowHeight="15.75" customHeight="1"/>
  <cols>
    <col width="23.37" customWidth="1" style="33" min="1" max="1"/>
    <col width="102.09" customWidth="1" style="33" min="2" max="2"/>
    <col width="9.84" customWidth="1" style="33" min="3" max="3"/>
    <col width="9.84" customWidth="1" style="33" min="4" max="4"/>
    <col width="15.99" customWidth="1" style="33" min="5" max="5"/>
    <col width="15.99" customWidth="1" style="33" min="6" max="6"/>
    <col width="11.07" customWidth="1" style="33" min="7" max="7"/>
  </cols>
  <sheetData>
    <row r="1" ht="15.75" customHeight="1" s="33">
      <c r="A1" s="42" t="inlineStr">
        <is>
          <t>Statement Transactions</t>
        </is>
      </c>
      <c r="B1" s="58" t="n"/>
      <c r="C1" s="58" t="n"/>
      <c r="D1" s="58" t="n"/>
      <c r="E1" s="58" t="n"/>
      <c r="F1" s="59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</row>
    <row r="2" ht="15.75" customHeight="1" s="33">
      <c r="A2" s="60" t="inlineStr">
        <is>
          <t>Date</t>
        </is>
      </c>
      <c r="B2" s="61" t="inlineStr">
        <is>
          <t>Particulars</t>
        </is>
      </c>
      <c r="C2" s="62" t="inlineStr">
        <is>
          <t>Debit</t>
        </is>
      </c>
      <c r="D2" s="62" t="inlineStr">
        <is>
          <t>Credit</t>
        </is>
      </c>
      <c r="E2" s="61" t="inlineStr">
        <is>
          <t>Category</t>
        </is>
      </c>
      <c r="F2" s="61" t="inlineStr">
        <is>
          <t>Type</t>
        </is>
      </c>
      <c r="G2" s="62" t="inlineStr">
        <is>
          <t>Balance</t>
        </is>
      </c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</row>
    <row r="3" ht="15.75" customHeight="1" s="33">
      <c r="A3" s="63" t="n">
        <v>44617</v>
      </c>
      <c r="B3" s="64" t="inlineStr">
        <is>
          <t>excess interest - excess interest</t>
        </is>
      </c>
      <c r="C3" s="65" t="n">
        <v>39</v>
      </c>
      <c r="D3" s="65" t="n">
        <v/>
      </c>
      <c r="E3" s="64" t="inlineStr">
        <is>
          <t>Interest</t>
        </is>
      </c>
      <c r="F3" s="64" t="inlineStr">
        <is>
          <t>Interest</t>
        </is>
      </c>
      <c r="G3" s="65" t="n">
        <v>-227.44</v>
      </c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</row>
    <row r="4" ht="15.75" customHeight="1" s="33">
      <c r="A4" s="63" t="n">
        <v>44618</v>
      </c>
      <c r="B4" s="64" t="inlineStr">
        <is>
          <t>APPLE.COM/ ITUNES.COM ZAF 26-02-2022 05H25:59 ## - fee- pos declined insuff funds</t>
        </is>
      </c>
      <c r="C4" s="65" t="n">
        <v>8.5</v>
      </c>
      <c r="D4" s="65" t="n">
        <v/>
      </c>
      <c r="E4" s="64" t="n"/>
      <c r="F4" s="64" t="n"/>
      <c r="G4" s="65" t="n">
        <v>-235.94</v>
      </c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</row>
    <row r="5" ht="15.75" customHeight="1" s="33">
      <c r="A5" s="63" t="n">
        <v>44620</v>
      </c>
      <c r="B5" s="64" t="inlineStr">
        <is>
          <t>APPLE.COM/ ITUNES.COM ZAF 28-02-2022 08H17:28 ## - fee- pos declined insuff funds</t>
        </is>
      </c>
      <c r="C5" s="65" t="n">
        <v>8.5</v>
      </c>
      <c r="D5" s="65" t="n">
        <v/>
      </c>
      <c r="E5" s="64" t="n"/>
      <c r="F5" s="64" t="n"/>
      <c r="G5" s="65" t="n">
        <v>-244.44</v>
      </c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</row>
    <row r="6" ht="15.75" customHeight="1" s="33">
      <c r="A6" s="63" t="n">
        <v>44620</v>
      </c>
      <c r="B6" s="64" t="inlineStr">
        <is>
          <t>overdraft service fee no limit ## - overdraft service fee no limit</t>
        </is>
      </c>
      <c r="C6" s="65" t="n">
        <v>212</v>
      </c>
      <c r="D6" s="65" t="n">
        <v/>
      </c>
      <c r="E6" s="64" t="inlineStr">
        <is>
          <t>overdraft</t>
        </is>
      </c>
      <c r="F6" s="64" t="inlineStr">
        <is>
          <t>Overdraft</t>
        </is>
      </c>
      <c r="G6" s="65" t="n">
        <v>-456.44</v>
      </c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</row>
    <row r="7" ht="15.75" customHeight="1" s="33">
      <c r="A7" s="63" t="n">
        <v>44620</v>
      </c>
      <c r="B7" s="64" t="inlineStr">
        <is>
          <t>monthly management fee ## - monthly management fee</t>
        </is>
      </c>
      <c r="C7" s="65" t="n">
        <v>280</v>
      </c>
      <c r="D7" s="65" t="n">
        <v/>
      </c>
      <c r="E7" s="64" t="inlineStr">
        <is>
          <t>monthly</t>
        </is>
      </c>
      <c r="F7" s="64" t="inlineStr">
        <is>
          <t>Monthly</t>
        </is>
      </c>
      <c r="G7" s="65" t="n">
        <v>-736.4400000000001</v>
      </c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  <c r="AA7" s="10" t="n"/>
    </row>
    <row r="8" ht="15.75" customHeight="1" s="33">
      <c r="A8" s="63" t="n">
        <v>44620</v>
      </c>
      <c r="B8" s="64" t="inlineStr">
        <is>
          <t>0000000070882940 00012 R6.00 ## - fee: myupdates for business</t>
        </is>
      </c>
      <c r="C8" s="65" t="n">
        <v>6</v>
      </c>
      <c r="D8" s="65" t="n">
        <v/>
      </c>
      <c r="E8" s="64" t="n"/>
      <c r="F8" s="64" t="n"/>
      <c r="G8" s="65" t="n">
        <v>-742.4400000000001</v>
      </c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  <c r="AA8" s="10" t="n"/>
    </row>
    <row r="9" ht="15.75" customHeight="1" s="33">
      <c r="A9" s="63" t="n">
        <v>44621</v>
      </c>
      <c r="B9" s="64" t="inlineStr">
        <is>
          <t>APPLE.COM/ ITUNES.COM ZAF 01-03-2022 10H44:54 ## - fee- pos declined insuff funds</t>
        </is>
      </c>
      <c r="C9" s="65" t="n">
        <v>8.5</v>
      </c>
      <c r="D9" s="65" t="n">
        <v/>
      </c>
      <c r="E9" s="64" t="n"/>
      <c r="F9" s="64" t="n"/>
      <c r="G9" s="65" t="n">
        <v>-750.9400000000001</v>
      </c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</row>
    <row r="10" ht="15.75" customHeight="1" s="33">
      <c r="A10" s="63" t="n">
        <v>44621</v>
      </c>
      <c r="B10" s="64" t="inlineStr">
        <is>
          <t>APPLE.COM/ ITUNES.COM ZAF 01-03-2022 12H13:35 ## - fee- pos declined insuff funds</t>
        </is>
      </c>
      <c r="C10" s="65" t="n">
        <v>8.5</v>
      </c>
      <c r="D10" s="65" t="n">
        <v/>
      </c>
      <c r="E10" s="64" t="n"/>
      <c r="F10" s="64" t="n"/>
      <c r="G10" s="65" t="n">
        <v>-759.4400000000001</v>
      </c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  <c r="AA10" s="10" t="n"/>
    </row>
    <row r="11" ht="15.75" customHeight="1" s="33">
      <c r="A11" s="63" t="n">
        <v>44622</v>
      </c>
      <c r="B11" s="64" t="inlineStr">
        <is>
          <t>APPLE.COM/ ITUNES.COM ZAF 02-03-2022 04H10:26 ## - fee- pos declined insuff funds</t>
        </is>
      </c>
      <c r="C11" s="65" t="n">
        <v>8.5</v>
      </c>
      <c r="D11" s="65" t="n">
        <v/>
      </c>
      <c r="E11" s="64" t="n"/>
      <c r="F11" s="64" t="n"/>
      <c r="G11" s="65" t="n">
        <v>-767.9400000000001</v>
      </c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  <c r="AA11" s="10" t="n"/>
    </row>
    <row r="12" ht="15.75" customHeight="1" s="33">
      <c r="A12" s="63" t="n">
        <v>44624</v>
      </c>
      <c r="B12" s="64" t="inlineStr">
        <is>
          <t>APPLE.COM/ ITUNES.COM ZAF 03-03-2022 19H21:27 ## - fee- pos declined insuff funds</t>
        </is>
      </c>
      <c r="C12" s="65" t="n">
        <v>8.5</v>
      </c>
      <c r="D12" s="65" t="n">
        <v/>
      </c>
      <c r="E12" s="64" t="n"/>
      <c r="F12" s="64" t="n"/>
      <c r="G12" s="65" t="n">
        <v>-776.4400000000001</v>
      </c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  <c r="AA12" s="10" t="n"/>
    </row>
    <row r="13" ht="15.75" customHeight="1" s="33">
      <c r="A13" s="63" t="n">
        <v>44624</v>
      </c>
      <c r="B13" s="64" t="inlineStr">
        <is>
          <t>APPLE.COM/ ITUNES.COM ZAF 04-03-2022 03H39:56 ## - fee- pos declined insuff funds</t>
        </is>
      </c>
      <c r="C13" s="65" t="n">
        <v>8.5</v>
      </c>
      <c r="D13" s="65" t="n">
        <v/>
      </c>
      <c r="E13" s="64" t="n"/>
      <c r="F13" s="64" t="n"/>
      <c r="G13" s="65" t="n">
        <v>-784.9400000000001</v>
      </c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n"/>
    </row>
    <row r="14" ht="15.75" customHeight="1" s="33">
      <c r="A14" s="63" t="n">
        <v>44624</v>
      </c>
      <c r="B14" s="64" t="inlineStr">
        <is>
          <t>NETFLIX.CO 408-724-9160 NLD 04-03-2022 13H34:58 ## - fee- pos declined insuff funds</t>
        </is>
      </c>
      <c r="C14" s="65" t="n">
        <v>8.5</v>
      </c>
      <c r="D14" s="65" t="n">
        <v/>
      </c>
      <c r="E14" s="64" t="n"/>
      <c r="F14" s="64" t="n"/>
      <c r="G14" s="65" t="n">
        <v>-793.4400000000001</v>
      </c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  <c r="AA14" s="10" t="n"/>
    </row>
    <row r="15" ht="15.75" customHeight="1" s="33">
      <c r="A15" s="63" t="n">
        <v>44625</v>
      </c>
      <c r="B15" s="64" t="inlineStr">
        <is>
          <t>NETFLIX.CO Amsterdam NLD 04-03-2022 19H34:50 ## - fee- pos declined insuff funds</t>
        </is>
      </c>
      <c r="C15" s="65" t="n">
        <v>8.5</v>
      </c>
      <c r="D15" s="65" t="n">
        <v/>
      </c>
      <c r="E15" s="64" t="n"/>
      <c r="F15" s="64" t="n"/>
      <c r="G15" s="65" t="n">
        <v>-801.9400000000001</v>
      </c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  <c r="AA15" s="10" t="n"/>
    </row>
    <row r="16" ht="15.75" customHeight="1" s="33">
      <c r="A16" s="63" t="n">
        <v>44625</v>
      </c>
      <c r="B16" s="64" t="inlineStr">
        <is>
          <t>APPLE.COM/ ITUNES.COM ZAF 04-03-2022 21H47:51 ## - fee- pos declined insuff funds</t>
        </is>
      </c>
      <c r="C16" s="65" t="n">
        <v>8.5</v>
      </c>
      <c r="D16" s="65" t="n">
        <v/>
      </c>
      <c r="E16" s="64" t="n"/>
      <c r="F16" s="64" t="n"/>
      <c r="G16" s="65" t="n">
        <v>-810.4400000000001</v>
      </c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</row>
    <row r="17" ht="15.75" customHeight="1" s="33">
      <c r="A17" s="63" t="n">
        <v>44625</v>
      </c>
      <c r="B17" s="64" t="inlineStr">
        <is>
          <t>APPLE.COM/ ITUNES.COM ZAF 05-03-2022 08H43:38 ## - fee- pos declined insuff funds</t>
        </is>
      </c>
      <c r="C17" s="65" t="n">
        <v>8.5</v>
      </c>
      <c r="D17" s="65" t="n">
        <v/>
      </c>
      <c r="E17" s="64" t="n"/>
      <c r="F17" s="64" t="n"/>
      <c r="G17" s="65" t="n">
        <v>-818.9400000000001</v>
      </c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  <c r="AA17" s="10" t="n"/>
    </row>
    <row r="18" ht="15.75" customHeight="1" s="33">
      <c r="A18" s="63" t="n">
        <v>44627</v>
      </c>
      <c r="B18" s="64" t="inlineStr">
        <is>
          <t>APPLE.COM/ ITUNES.COM ZAF 07-03-2022 04H19:04 ## - fee- pos declined insuff funds</t>
        </is>
      </c>
      <c r="C18" s="65" t="n">
        <v>8.5</v>
      </c>
      <c r="D18" s="65" t="n">
        <v/>
      </c>
      <c r="E18" s="64" t="n"/>
      <c r="F18" s="64" t="n"/>
      <c r="G18" s="65" t="n">
        <v>-827.4400000000001</v>
      </c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  <c r="AA18" s="10" t="n"/>
    </row>
    <row r="19" ht="15.75" customHeight="1" s="33">
      <c r="A19" s="63" t="n">
        <v>44627</v>
      </c>
      <c r="B19" s="64" t="inlineStr">
        <is>
          <t>APPLE.COM/ ITUNES.COM ZAF 07-03-2022 06H38:45 ## - fee- pos declined insuff funds</t>
        </is>
      </c>
      <c r="C19" s="65" t="n">
        <v>8.5</v>
      </c>
      <c r="D19" s="65" t="n">
        <v/>
      </c>
      <c r="E19" s="64" t="n"/>
      <c r="F19" s="64" t="n"/>
      <c r="G19" s="65" t="n">
        <v>-835.9400000000001</v>
      </c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  <c r="AA19" s="10" t="n"/>
    </row>
    <row r="20" ht="15.75" customHeight="1" s="33">
      <c r="A20" s="63" t="n">
        <v>44630</v>
      </c>
      <c r="B20" s="64" t="inlineStr">
        <is>
          <t>APPLE.COM/ ITUNES.COM ZAF 10-03-2022 15H12:27 ## - fee- pos declined insuff funds</t>
        </is>
      </c>
      <c r="C20" s="65" t="n">
        <v>8.5</v>
      </c>
      <c r="D20" s="65" t="n">
        <v/>
      </c>
      <c r="E20" s="64" t="n"/>
      <c r="F20" s="64" t="n"/>
      <c r="G20" s="65" t="n">
        <v>-844.4400000000001</v>
      </c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  <c r="AA20" s="10" t="n"/>
    </row>
    <row r="21" ht="15.75" customHeight="1" s="33">
      <c r="A21" s="63" t="n">
        <v>44630</v>
      </c>
      <c r="B21" s="64" t="inlineStr">
        <is>
          <t>APPLE.COM/ ITUNES.COM ZAF 10-03-2022 15H36:06 ## - fee- pos declined insuff funds</t>
        </is>
      </c>
      <c r="C21" s="65" t="n">
        <v>8.5</v>
      </c>
      <c r="D21" s="65" t="n">
        <v/>
      </c>
      <c r="E21" s="64" t="n"/>
      <c r="F21" s="64" t="n"/>
      <c r="G21" s="65" t="n">
        <v>-852.9400000000001</v>
      </c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  <c r="AA21" s="10" t="n"/>
    </row>
    <row r="22" ht="15.75" customHeight="1" s="33">
      <c r="A22" s="63" t="n">
        <v>44631</v>
      </c>
      <c r="B22" s="64" t="inlineStr">
        <is>
          <t>APPLE.COM/ ITUNES.COM ZAF 11-03-2022 18H31:05 ## - fee- pos declined insuff funds</t>
        </is>
      </c>
      <c r="C22" s="65" t="n">
        <v>8.5</v>
      </c>
      <c r="D22" s="65" t="n">
        <v/>
      </c>
      <c r="E22" s="64" t="n"/>
      <c r="F22" s="64" t="n"/>
      <c r="G22" s="65" t="n">
        <v>-861.4400000000001</v>
      </c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  <c r="AA22" s="10" t="n"/>
    </row>
    <row r="23" ht="15.75" customHeight="1" s="33">
      <c r="A23" s="63" t="n">
        <v>44632</v>
      </c>
      <c r="B23" s="64" t="inlineStr">
        <is>
          <t>APPLE.COM/ ITUNES.COM ZAF 12-03-2022 01H19:43 ## - fee- pos declined insuff funds</t>
        </is>
      </c>
      <c r="C23" s="65" t="n">
        <v>8.5</v>
      </c>
      <c r="D23" s="65" t="n">
        <v/>
      </c>
      <c r="E23" s="64" t="n"/>
      <c r="F23" s="64" t="n"/>
      <c r="G23" s="65" t="n">
        <v>-869.9400000000001</v>
      </c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  <c r="AA23" s="10" t="n"/>
    </row>
    <row r="24" ht="15.75" customHeight="1" s="33">
      <c r="A24" s="63" t="n">
        <v>44632</v>
      </c>
      <c r="B24" s="64" t="inlineStr">
        <is>
          <t>APPLE.COM/ ITUNES.COM ZAF 12-03-2022 17H52:54 ## - fee- pos declined insuff funds</t>
        </is>
      </c>
      <c r="C24" s="65" t="n">
        <v>8.5</v>
      </c>
      <c r="D24" s="65" t="n">
        <v/>
      </c>
      <c r="E24" s="64" t="n"/>
      <c r="F24" s="64" t="n"/>
      <c r="G24" s="65" t="n">
        <v>-878.4400000000001</v>
      </c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  <c r="AA24" s="10" t="n"/>
    </row>
    <row r="25" ht="15.75" customHeight="1" s="33">
      <c r="A25" s="63" t="n">
        <v>44634</v>
      </c>
      <c r="B25" s="64" t="inlineStr">
        <is>
          <t>APPLE.COM/ ITUNES.COM ZAF 13-03-2022 02H55:24 ## - fee- pos declined insuff funds</t>
        </is>
      </c>
      <c r="C25" s="65" t="n">
        <v>8.5</v>
      </c>
      <c r="D25" s="65" t="n">
        <v/>
      </c>
      <c r="E25" s="64" t="n"/>
      <c r="F25" s="64" t="n"/>
      <c r="G25" s="65" t="n">
        <v>-886.9400000000001</v>
      </c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  <c r="AA25" s="10" t="n"/>
    </row>
    <row r="26" ht="15.75" customHeight="1" s="33">
      <c r="A26" s="63" t="n">
        <v>44634</v>
      </c>
      <c r="B26" s="64" t="inlineStr">
        <is>
          <t>APPLE.COM/ ITUNES.COM ZAF 13-03-2022 10H31:11 ## - fee- pos declined insuff funds</t>
        </is>
      </c>
      <c r="C26" s="65" t="n">
        <v>8.5</v>
      </c>
      <c r="D26" s="65" t="n">
        <v/>
      </c>
      <c r="E26" s="64" t="n"/>
      <c r="F26" s="64" t="n"/>
      <c r="G26" s="65" t="n">
        <v>-895.4400000000001</v>
      </c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  <c r="AA26" s="10" t="n"/>
    </row>
    <row r="27" ht="15.75" customHeight="1" s="33">
      <c r="A27" s="63" t="n">
        <v>44634</v>
      </c>
      <c r="B27" s="64" t="inlineStr">
        <is>
          <t>APPLE.COM/ ITUNES.COM ZAF 13-03-2022 21H40:14 ## - fee- pos declined insuff funds</t>
        </is>
      </c>
      <c r="C27" s="65" t="n">
        <v>8.5</v>
      </c>
      <c r="D27" s="65" t="n">
        <v/>
      </c>
      <c r="E27" s="64" t="n"/>
      <c r="F27" s="64" t="n"/>
      <c r="G27" s="65" t="n">
        <v>-903.9400000000001</v>
      </c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  <c r="AA27" s="10" t="n"/>
    </row>
    <row r="28" ht="15.75" customHeight="1" s="33">
      <c r="A28" s="63" t="n">
        <v>44634</v>
      </c>
      <c r="B28" s="64" t="inlineStr">
        <is>
          <t>APPLE.COM/ www.apple.co ZAF 14-03-2022 10H44:26 ## - fee- pos declined insuff funds</t>
        </is>
      </c>
      <c r="C28" s="65" t="n">
        <v>8.5</v>
      </c>
      <c r="D28" s="65" t="n">
        <v/>
      </c>
      <c r="E28" s="64" t="n"/>
      <c r="F28" s="64" t="n"/>
      <c r="G28" s="65" t="n">
        <v>-912.4400000000001</v>
      </c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</row>
    <row r="29" ht="15.75" customHeight="1" s="33">
      <c r="A29" s="63" t="n">
        <v>44635</v>
      </c>
      <c r="B29" s="64" t="inlineStr">
        <is>
          <t>APPLE.COM/ www.apple.co ZAF 15-03-2022 03H54:49 ## - fee- pos declined insuff funds</t>
        </is>
      </c>
      <c r="C29" s="65" t="n">
        <v>8.5</v>
      </c>
      <c r="D29" s="65" t="n">
        <v/>
      </c>
      <c r="E29" s="64" t="n"/>
      <c r="F29" s="64" t="n"/>
      <c r="G29" s="65" t="n">
        <v>-920.9400000000001</v>
      </c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  <c r="AA29" s="10" t="n"/>
    </row>
    <row r="30" ht="13.2" customHeight="1" s="33">
      <c r="A30" s="63" t="n">
        <v>44636</v>
      </c>
      <c r="B30" s="64" t="inlineStr">
        <is>
          <t>BASX28 WC: HUMAN001127584 - magtape credit</t>
        </is>
      </c>
      <c r="C30" s="65" t="n">
        <v/>
      </c>
      <c r="D30" s="65" t="n">
        <v>232650</v>
      </c>
      <c r="E30" s="64" t="n"/>
      <c r="F30" s="64" t="n"/>
      <c r="G30" s="65" t="n">
        <v>231729.06</v>
      </c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  <c r="AA30" s="10" t="n"/>
    </row>
    <row r="31" ht="13.2" customHeight="1" s="33">
      <c r="A31" s="63" t="n">
        <v>44636</v>
      </c>
      <c r="B31" s="64" t="inlineStr">
        <is>
          <t>*****7763172 01H53 *****6711 - ib transfer</t>
        </is>
      </c>
      <c r="C31" s="65" t="n">
        <v>230000</v>
      </c>
      <c r="D31" s="65" t="n">
        <v/>
      </c>
      <c r="E31" s="64" t="inlineStr">
        <is>
          <t>bank_transfer</t>
        </is>
      </c>
      <c r="F31" s="64" t="inlineStr">
        <is>
          <t>Bank_Transfer</t>
        </is>
      </c>
      <c r="G31" s="65" t="n">
        <v>1729.06</v>
      </c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  <c r="AA31" s="10" t="n"/>
    </row>
    <row r="32" ht="13.2" customHeight="1" s="33">
      <c r="A32" s="63" t="n">
        <v>44636</v>
      </c>
      <c r="B32" s="64" t="inlineStr">
        <is>
          <t>*****0523715 01H54 *****6711 - ib transfer</t>
        </is>
      </c>
      <c r="C32" s="65" t="n">
        <v>500</v>
      </c>
      <c r="D32" s="65" t="n">
        <v/>
      </c>
      <c r="E32" s="64" t="inlineStr">
        <is>
          <t>bank_transfer</t>
        </is>
      </c>
      <c r="F32" s="64" t="inlineStr">
        <is>
          <t>Bank_Transfer</t>
        </is>
      </c>
      <c r="G32" s="65" t="n">
        <v>1229.06</v>
      </c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  <c r="AA32" s="10" t="n"/>
    </row>
    <row r="33" ht="13.2" customHeight="1" s="33">
      <c r="A33" s="63" t="n">
        <v>44636</v>
      </c>
      <c r="B33" s="64" t="inlineStr">
        <is>
          <t>*****7763172 02H22 *****6711 - ib transfer</t>
        </is>
      </c>
      <c r="C33" s="65" t="n">
        <v/>
      </c>
      <c r="D33" s="65" t="n">
        <v>4000</v>
      </c>
      <c r="E33" s="64" t="inlineStr">
        <is>
          <t>bank_transfer</t>
        </is>
      </c>
      <c r="F33" s="64" t="inlineStr">
        <is>
          <t>Bank_Transfer</t>
        </is>
      </c>
      <c r="G33" s="65" t="n">
        <v>5229.06</v>
      </c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  <c r="AA33" s="10" t="n"/>
    </row>
    <row r="34" ht="13.2" customHeight="1" s="33">
      <c r="A34" s="63" t="n">
        <v>44636</v>
      </c>
      <c r="B34" s="64" t="inlineStr">
        <is>
          <t>MTN PREPAID 0730850042 - pre-paid payment</t>
        </is>
      </c>
      <c r="C34" s="65" t="n">
        <v>50</v>
      </c>
      <c r="D34" s="65" t="n">
        <v/>
      </c>
      <c r="E34" s="64" t="n"/>
      <c r="F34" s="64" t="n"/>
      <c r="G34" s="65" t="n">
        <v>5179.06</v>
      </c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  <c r="AA34" s="10" t="n"/>
    </row>
    <row r="35" ht="13.2" customHeight="1" s="33">
      <c r="A35" s="63" t="n">
        <v>44636</v>
      </c>
      <c r="B35" s="64" t="inlineStr">
        <is>
          <t>MTN PREPAID 0730850042 - pre-paid payment</t>
        </is>
      </c>
      <c r="C35" s="65" t="n">
        <v>30</v>
      </c>
      <c r="D35" s="65" t="n">
        <v/>
      </c>
      <c r="E35" s="64" t="n"/>
      <c r="F35" s="64" t="n"/>
      <c r="G35" s="65" t="n">
        <v>5149.06</v>
      </c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  <c r="AA35" s="10" t="n"/>
    </row>
    <row r="36" ht="13.2" customHeight="1" s="33">
      <c r="A36" s="63" t="n">
        <v>44636</v>
      </c>
      <c r="B36" s="64" t="inlineStr">
        <is>
          <t>36016010 NTOMBOKHANYO - immediate payment</t>
        </is>
      </c>
      <c r="C36" s="65" t="n">
        <v>2000</v>
      </c>
      <c r="D36" s="65" t="n">
        <v/>
      </c>
      <c r="E36" s="64" t="n"/>
      <c r="F36" s="64" t="n"/>
      <c r="G36" s="65" t="n">
        <v>3149.06</v>
      </c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  <c r="AA36" s="10" t="n"/>
    </row>
    <row r="37" ht="13.2" customHeight="1" s="33">
      <c r="A37" s="63" t="n">
        <v>44636</v>
      </c>
      <c r="B37" s="64" t="inlineStr">
        <is>
          <t>E V MAJAYA HAPPY SWIMMI - ib payment</t>
        </is>
      </c>
      <c r="C37" s="65" t="n">
        <v>600</v>
      </c>
      <c r="D37" s="65" t="n">
        <v/>
      </c>
      <c r="E37" s="64" t="n"/>
      <c r="F37" s="64" t="n"/>
      <c r="G37" s="65" t="n">
        <v>2549.06</v>
      </c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  <c r="AA37" s="10" t="n"/>
    </row>
    <row r="38" ht="13.2" customHeight="1" s="33">
      <c r="A38" s="63" t="n">
        <v>44636</v>
      </c>
      <c r="B38" s="64" t="inlineStr">
        <is>
          <t>*****0523715 08H06 *****6711 - ib transfer</t>
        </is>
      </c>
      <c r="C38" s="65" t="n">
        <v/>
      </c>
      <c r="D38" s="65" t="n">
        <v>4000</v>
      </c>
      <c r="E38" s="64" t="inlineStr">
        <is>
          <t>bank_transfer</t>
        </is>
      </c>
      <c r="F38" s="64" t="inlineStr">
        <is>
          <t>Bank_Transfer</t>
        </is>
      </c>
      <c r="G38" s="65" t="n">
        <v>6549.06</v>
      </c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  <c r="AA38" s="10" t="n"/>
    </row>
    <row r="39" ht="13.2" customHeight="1" s="33">
      <c r="A39" s="63" t="n">
        <v>44636</v>
      </c>
      <c r="B39" s="64" t="inlineStr">
        <is>
          <t>*****0523715 08H09 *****6711 - ib transfer</t>
        </is>
      </c>
      <c r="C39" s="65" t="n">
        <v>4000</v>
      </c>
      <c r="D39" s="65" t="n">
        <v/>
      </c>
      <c r="E39" s="64" t="inlineStr">
        <is>
          <t>bank_transfer</t>
        </is>
      </c>
      <c r="F39" s="64" t="inlineStr">
        <is>
          <t>Bank_Transfer</t>
        </is>
      </c>
      <c r="G39" s="65" t="n">
        <v>2549.06</v>
      </c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  <c r="AA39" s="10" t="n"/>
    </row>
    <row r="40" ht="13.2" customHeight="1" s="33">
      <c r="A40" s="63" t="n">
        <v>44636</v>
      </c>
      <c r="B40" s="64" t="inlineStr">
        <is>
          <t>*****7763172 09H03 *****6711 - ib transfer</t>
        </is>
      </c>
      <c r="C40" s="65" t="n">
        <v/>
      </c>
      <c r="D40" s="65" t="n">
        <v>60000</v>
      </c>
      <c r="E40" s="64" t="inlineStr">
        <is>
          <t>bank_transfer</t>
        </is>
      </c>
      <c r="F40" s="64" t="inlineStr">
        <is>
          <t>Bank_Transfer</t>
        </is>
      </c>
      <c r="G40" s="65" t="n">
        <v>62549.06</v>
      </c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  <c r="AA40" s="10" t="n"/>
    </row>
    <row r="41" ht="13.2" customHeight="1" s="33">
      <c r="A41" s="63" t="n">
        <v>44636</v>
      </c>
      <c r="B41" s="64" t="inlineStr">
        <is>
          <t>*****7763172 14H26 *****6711 - ib transfer</t>
        </is>
      </c>
      <c r="C41" s="65" t="n">
        <v>17000</v>
      </c>
      <c r="D41" s="65" t="n">
        <v/>
      </c>
      <c r="E41" s="64" t="inlineStr">
        <is>
          <t>bank_transfer</t>
        </is>
      </c>
      <c r="F41" s="64" t="inlineStr">
        <is>
          <t>Bank_Transfer</t>
        </is>
      </c>
      <c r="G41" s="65" t="n">
        <v>45549.06</v>
      </c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  <c r="AA41" s="10" t="n"/>
    </row>
    <row r="42" ht="13.2" customHeight="1" s="33">
      <c r="A42" s="63" t="n">
        <v>44636</v>
      </c>
      <c r="B42" s="64" t="inlineStr">
        <is>
          <t>*****7763172 14H40 *****6711 - ib transfer</t>
        </is>
      </c>
      <c r="C42" s="65" t="n">
        <v/>
      </c>
      <c r="D42" s="65" t="n">
        <v>60000</v>
      </c>
      <c r="E42" s="64" t="inlineStr">
        <is>
          <t>bank_transfer</t>
        </is>
      </c>
      <c r="F42" s="64" t="inlineStr">
        <is>
          <t>Bank_Transfer</t>
        </is>
      </c>
      <c r="G42" s="65" t="n">
        <v>105549.06</v>
      </c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  <c r="AA42" s="10" t="n"/>
    </row>
    <row r="43" ht="13.2" customHeight="1" s="33">
      <c r="A43" s="63" t="n">
        <v>44636</v>
      </c>
      <c r="B43" s="64" t="inlineStr">
        <is>
          <t>36064416 BASSON &amp; PETERSEN - immediate payment</t>
        </is>
      </c>
      <c r="C43" s="65" t="n">
        <v>60000</v>
      </c>
      <c r="D43" s="65" t="n">
        <v/>
      </c>
      <c r="E43" s="64" t="n"/>
      <c r="F43" s="64" t="n"/>
      <c r="G43" s="65" t="n">
        <v>45549.06</v>
      </c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  <c r="AA43" s="10" t="n"/>
    </row>
    <row r="44" ht="13.2" customHeight="1" s="33">
      <c r="A44" s="63" t="n">
        <v>44636</v>
      </c>
      <c r="B44" s="64" t="inlineStr">
        <is>
          <t>fee immediate payment ## - fee immediate payment</t>
        </is>
      </c>
      <c r="C44" s="65" t="n">
        <v>35</v>
      </c>
      <c r="D44" s="65" t="n">
        <v/>
      </c>
      <c r="E44" s="64" t="inlineStr">
        <is>
          <t>fee</t>
        </is>
      </c>
      <c r="F44" s="64" t="inlineStr">
        <is>
          <t>Fee</t>
        </is>
      </c>
      <c r="G44" s="65" t="n">
        <v>45514.06</v>
      </c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  <c r="AA44" s="10" t="n"/>
    </row>
    <row r="45" ht="13.2" customHeight="1" s="33">
      <c r="A45" s="63" t="n">
        <v>44636</v>
      </c>
      <c r="B45" s="64" t="inlineStr">
        <is>
          <t>BASSON &amp; PETERSEN ## - fee: payment confirm - email</t>
        </is>
      </c>
      <c r="C45" s="65" t="n">
        <v>1.1</v>
      </c>
      <c r="D45" s="65" t="n">
        <v/>
      </c>
      <c r="E45" s="64" t="n"/>
      <c r="F45" s="64" t="n"/>
      <c r="G45" s="65" t="n">
        <v>45512.96</v>
      </c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  <c r="AA45" s="10" t="n"/>
    </row>
    <row r="46" ht="13.2" customHeight="1" s="33">
      <c r="A46" s="63" t="n">
        <v>44638</v>
      </c>
      <c r="B46" s="64" t="inlineStr">
        <is>
          <t>Revolut**4587 4278*2419 16 MAR - cheque card purchase</t>
        </is>
      </c>
      <c r="C46" s="65" t="n">
        <v>21631.34</v>
      </c>
      <c r="D46" s="65" t="n">
        <v/>
      </c>
      <c r="E46" s="64" t="inlineStr">
        <is>
          <t>Cheque</t>
        </is>
      </c>
      <c r="F46" s="64" t="inlineStr">
        <is>
          <t>Cheque</t>
        </is>
      </c>
      <c r="G46" s="65" t="n">
        <v>23881.62</v>
      </c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  <c r="AA46" s="10" t="n"/>
    </row>
    <row r="47" ht="13.2" customHeight="1" s="33">
      <c r="A47" s="63" t="n">
        <v>44638</v>
      </c>
      <c r="B47" s="64" t="inlineStr">
        <is>
          <t>APPLE.COM/BIL 4278*2419 16 MAR - cheque card purchase</t>
        </is>
      </c>
      <c r="C47" s="65" t="n">
        <v>1749.99</v>
      </c>
      <c r="D47" s="65" t="n">
        <v/>
      </c>
      <c r="E47" s="64" t="inlineStr">
        <is>
          <t>Cheque</t>
        </is>
      </c>
      <c r="F47" s="64" t="inlineStr">
        <is>
          <t>Cheque</t>
        </is>
      </c>
      <c r="G47" s="65" t="n">
        <v>22131.63</v>
      </c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  <c r="AA47" s="10" t="n"/>
    </row>
    <row r="48" ht="13.2" customHeight="1" s="33">
      <c r="A48" s="63" t="n">
        <v>44638</v>
      </c>
      <c r="B48" s="64" t="inlineStr">
        <is>
          <t>Revolut**4587 4278*2419 16 MAR - cheque card purchase</t>
        </is>
      </c>
      <c r="C48" s="65" t="n">
        <v>21631.34</v>
      </c>
      <c r="D48" s="65" t="n">
        <v/>
      </c>
      <c r="E48" s="64" t="inlineStr">
        <is>
          <t>Cheque</t>
        </is>
      </c>
      <c r="F48" s="64" t="inlineStr">
        <is>
          <t>Cheque</t>
        </is>
      </c>
      <c r="G48" s="65" t="n">
        <v>500.29</v>
      </c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  <c r="AA48" s="10" t="n"/>
    </row>
    <row r="49" ht="13.2" customHeight="1" s="33">
      <c r="A49" s="63" t="n">
        <v>44638</v>
      </c>
      <c r="B49" s="64" t="inlineStr">
        <is>
          <t>APPLE.COM/BIL 4278*2419 16 MAR - cheque card purchase</t>
        </is>
      </c>
      <c r="C49" s="65" t="n">
        <v>59.99</v>
      </c>
      <c r="D49" s="65" t="n">
        <v/>
      </c>
      <c r="E49" s="64" t="inlineStr">
        <is>
          <t>Cheque</t>
        </is>
      </c>
      <c r="F49" s="64" t="inlineStr">
        <is>
          <t>Cheque</t>
        </is>
      </c>
      <c r="G49" s="65" t="n">
        <v>440.3</v>
      </c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  <c r="AA49" s="10" t="n"/>
    </row>
    <row r="50" ht="13.2" customHeight="1" s="33">
      <c r="A50" s="63" t="n">
        <v>44638</v>
      </c>
      <c r="B50" s="64" t="inlineStr">
        <is>
          <t>!INTL. TRANS F4278*2419 ## - bank charges</t>
        </is>
      </c>
      <c r="C50" s="65" t="n">
        <v>48.12</v>
      </c>
      <c r="D50" s="65" t="n">
        <v/>
      </c>
      <c r="E50" s="64" t="inlineStr">
        <is>
          <t>Charges</t>
        </is>
      </c>
      <c r="F50" s="64" t="inlineStr">
        <is>
          <t>Charges</t>
        </is>
      </c>
      <c r="G50" s="65" t="n">
        <v>392.18</v>
      </c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  <c r="AA50" s="10" t="n"/>
    </row>
    <row r="51" ht="13.2" customHeight="1" s="33">
      <c r="A51" s="63" t="n">
        <v>44638</v>
      </c>
      <c r="B51" s="64" t="inlineStr">
        <is>
          <t>!INTL. TRANS F4278*2419 ## - bank charges</t>
        </is>
      </c>
      <c r="C51" s="65" t="n">
        <v>594.86</v>
      </c>
      <c r="D51" s="65" t="n">
        <v/>
      </c>
      <c r="E51" s="64" t="inlineStr">
        <is>
          <t>Charges</t>
        </is>
      </c>
      <c r="F51" s="64" t="inlineStr">
        <is>
          <t>Charges</t>
        </is>
      </c>
      <c r="G51" s="65" t="n">
        <v>-202.68</v>
      </c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  <c r="AA51" s="10" t="n"/>
    </row>
    <row r="52" ht="13.2" customHeight="1" s="33">
      <c r="A52" s="63" t="n">
        <v>44638</v>
      </c>
      <c r="B52" s="64" t="inlineStr">
        <is>
          <t>!INTL. TRANS F4278*2419 ## - bank charges</t>
        </is>
      </c>
      <c r="C52" s="65" t="n">
        <v>594.86</v>
      </c>
      <c r="D52" s="65" t="n">
        <v/>
      </c>
      <c r="E52" s="64" t="inlineStr">
        <is>
          <t>Charges</t>
        </is>
      </c>
      <c r="F52" s="64" t="inlineStr">
        <is>
          <t>Charges</t>
        </is>
      </c>
      <c r="G52" s="65" t="n">
        <v>-797.54</v>
      </c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  <c r="AA52" s="10" t="n"/>
    </row>
    <row r="53" ht="13.2" customHeight="1" s="33">
      <c r="A53" s="63" t="n">
        <v>44638</v>
      </c>
      <c r="B53" s="64" t="inlineStr">
        <is>
          <t>!INTL. TRANS F4278*2419 ## - bank charges</t>
        </is>
      </c>
      <c r="C53" s="65" t="n">
        <v>1.65</v>
      </c>
      <c r="D53" s="65" t="n">
        <v/>
      </c>
      <c r="E53" s="64" t="inlineStr">
        <is>
          <t>Charges</t>
        </is>
      </c>
      <c r="F53" s="64" t="inlineStr">
        <is>
          <t>Charges</t>
        </is>
      </c>
      <c r="G53" s="65" t="n">
        <v>-799.1900000000001</v>
      </c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  <c r="AA53" s="10" t="n"/>
    </row>
    <row r="54" ht="13.2" customHeight="1" s="33">
      <c r="A54" s="63" t="n">
        <v>44639</v>
      </c>
      <c r="B54" s="64" t="inlineStr">
        <is>
          <t>APPLE.COM/BIL 4278*2419 16 MAR - cheque card purchase</t>
        </is>
      </c>
      <c r="C54" s="65" t="n">
        <v>14.99</v>
      </c>
      <c r="D54" s="65" t="n">
        <v/>
      </c>
      <c r="E54" s="64" t="inlineStr">
        <is>
          <t>Cheque</t>
        </is>
      </c>
      <c r="F54" s="64" t="inlineStr">
        <is>
          <t>Cheque</t>
        </is>
      </c>
      <c r="G54" s="65" t="n">
        <v>-814.1799999999999</v>
      </c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  <c r="AA54" s="10" t="n"/>
    </row>
    <row r="55" ht="13.2" customHeight="1" s="33">
      <c r="A55" s="63" t="n">
        <v>44639</v>
      </c>
      <c r="B55" s="64" t="inlineStr">
        <is>
          <t>!INTL. TRANS F4278*2419 ## - bank charges</t>
        </is>
      </c>
      <c r="C55" s="65" t="n">
        <v>0.41</v>
      </c>
      <c r="D55" s="65" t="n">
        <v/>
      </c>
      <c r="E55" s="64" t="inlineStr">
        <is>
          <t>Charges</t>
        </is>
      </c>
      <c r="F55" s="64" t="inlineStr">
        <is>
          <t>Charges</t>
        </is>
      </c>
      <c r="G55" s="65" t="n">
        <v>-814.59</v>
      </c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  <c r="AA55" s="10" t="n"/>
    </row>
    <row r="56" ht="13.2" customHeight="1" s="33">
      <c r="A56" s="63" t="n">
        <v>44642</v>
      </c>
      <c r="B56" s="64" t="inlineStr">
        <is>
          <t>DEL *GolfT London GBR 19-03-2022 19H24:09 ## - fee- pos declined insuff funds</t>
        </is>
      </c>
      <c r="C56" s="65" t="n">
        <v>8.5</v>
      </c>
      <c r="D56" s="65" t="n">
        <v/>
      </c>
      <c r="E56" s="64" t="n"/>
      <c r="F56" s="64" t="n"/>
      <c r="G56" s="65" t="n">
        <v>-823.09</v>
      </c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  <c r="AA56" s="10" t="n"/>
    </row>
    <row r="57" ht="13.2" customHeight="1" s="33">
      <c r="A57" s="63" t="n">
        <v>44642</v>
      </c>
      <c r="B57" s="64" t="inlineStr">
        <is>
          <t>14.990000000/814.180000000- ## - honouring fee</t>
        </is>
      </c>
      <c r="C57" s="65" t="n">
        <v>14.99</v>
      </c>
      <c r="D57" s="65" t="n">
        <v/>
      </c>
      <c r="E57" s="64" t="n"/>
      <c r="F57" s="64" t="n"/>
      <c r="G57" s="65" t="n">
        <v>-838.08</v>
      </c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  <c r="AA57" s="10" t="n"/>
    </row>
    <row r="58" ht="13.2" customHeight="1" s="33">
      <c r="A58" s="63" t="n">
        <v>44642</v>
      </c>
      <c r="B58" s="64" t="inlineStr">
        <is>
          <t>*****7763172 22H03 *****6711 - ib transfer</t>
        </is>
      </c>
      <c r="C58" s="65" t="n">
        <v/>
      </c>
      <c r="D58" s="65" t="n">
        <v>2500</v>
      </c>
      <c r="E58" s="64" t="inlineStr">
        <is>
          <t>bank_transfer</t>
        </is>
      </c>
      <c r="F58" s="64" t="inlineStr">
        <is>
          <t>Bank_Transfer</t>
        </is>
      </c>
      <c r="G58" s="65" t="n">
        <v>1661.92</v>
      </c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  <c r="AA58" s="10" t="n"/>
    </row>
    <row r="59" ht="13.2" customHeight="1" s="33">
      <c r="A59" s="63" t="n">
        <v>44643</v>
      </c>
      <c r="B59" s="64" t="inlineStr">
        <is>
          <t>DEL *GolfTV 4278*2419 20 MAR - cheque card purchase</t>
        </is>
      </c>
      <c r="C59" s="65" t="n">
        <v>1353.21</v>
      </c>
      <c r="D59" s="65" t="n">
        <v/>
      </c>
      <c r="E59" s="64" t="inlineStr">
        <is>
          <t>Cheque</t>
        </is>
      </c>
      <c r="F59" s="64" t="inlineStr">
        <is>
          <t>Cheque</t>
        </is>
      </c>
      <c r="G59" s="65" t="n">
        <v>308.71</v>
      </c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  <c r="AA59" s="10" t="n"/>
    </row>
    <row r="60" ht="13.2" customHeight="1" s="33">
      <c r="A60" s="63" t="n">
        <v>44643</v>
      </c>
      <c r="B60" s="64" t="inlineStr">
        <is>
          <t>*****0523715 10H58 *****6711 - ib transfer</t>
        </is>
      </c>
      <c r="C60" s="65" t="n">
        <v/>
      </c>
      <c r="D60" s="65" t="n">
        <v>3700</v>
      </c>
      <c r="E60" s="64" t="inlineStr">
        <is>
          <t>bank_transfer</t>
        </is>
      </c>
      <c r="F60" s="64" t="inlineStr">
        <is>
          <t>Bank_Transfer</t>
        </is>
      </c>
      <c r="G60" s="65" t="n">
        <v>4008.71</v>
      </c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  <c r="AA60" s="10" t="n"/>
    </row>
    <row r="61" ht="13.2" customHeight="1" s="33">
      <c r="A61" s="63" t="n">
        <v>44643</v>
      </c>
      <c r="B61" s="64" t="inlineStr">
        <is>
          <t>THE ASAQS ASAQS - ib payment</t>
        </is>
      </c>
      <c r="C61" s="65" t="n">
        <v>3714.58</v>
      </c>
      <c r="D61" s="65" t="n">
        <v/>
      </c>
      <c r="E61" s="64" t="n"/>
      <c r="F61" s="64" t="n"/>
      <c r="G61" s="65" t="n">
        <v>294.13</v>
      </c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  <c r="AA61" s="10" t="n"/>
    </row>
    <row r="62" ht="13.2" customHeight="1" s="33">
      <c r="A62" s="63" t="n">
        <v>44643</v>
      </c>
      <c r="B62" s="64" t="inlineStr">
        <is>
          <t>!INTL. TRANS F4278*2419 ## - bank charges</t>
        </is>
      </c>
      <c r="C62" s="65" t="n">
        <v>37.21</v>
      </c>
      <c r="D62" s="65" t="n">
        <v/>
      </c>
      <c r="E62" s="64" t="inlineStr">
        <is>
          <t>Charges</t>
        </is>
      </c>
      <c r="F62" s="64" t="inlineStr">
        <is>
          <t>Charges</t>
        </is>
      </c>
      <c r="G62" s="65" t="n">
        <v>256.92</v>
      </c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  <c r="AA62" s="10" t="n"/>
    </row>
    <row r="63" ht="13.2" customHeight="1" s="33">
      <c r="A63" s="63" t="n">
        <v>44643</v>
      </c>
      <c r="B63" s="64" t="inlineStr">
        <is>
          <t>ASHIKA GOORCHARRAN ## - fee: payment confirm - email</t>
        </is>
      </c>
      <c r="C63" s="65" t="n">
        <v>1.1</v>
      </c>
      <c r="D63" s="65" t="n">
        <v/>
      </c>
      <c r="E63" s="64" t="n"/>
      <c r="F63" s="64" t="n"/>
      <c r="G63" s="65" t="n">
        <v>255.82</v>
      </c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  <c r="AA63" s="10" t="n"/>
    </row>
    <row r="64" ht="13.2" customHeight="1" s="33">
      <c r="A64" s="63" t="n">
        <v>44645</v>
      </c>
      <c r="B64" s="64" t="inlineStr">
        <is>
          <t>excess interest - excess interest</t>
        </is>
      </c>
      <c r="C64" s="65" t="n">
        <v>9.67</v>
      </c>
      <c r="D64" s="65" t="n">
        <v/>
      </c>
      <c r="E64" s="64" t="inlineStr">
        <is>
          <t>Interest</t>
        </is>
      </c>
      <c r="F64" s="64" t="inlineStr">
        <is>
          <t>Interest</t>
        </is>
      </c>
      <c r="G64" s="65" t="n">
        <v>246.15</v>
      </c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  <c r="AA64" s="10" t="n"/>
    </row>
    <row r="65" ht="13.2" customHeight="1" s="33">
      <c r="A65" s="63" t="n">
        <v>44646</v>
      </c>
      <c r="B65" s="64" t="inlineStr">
        <is>
          <t>APPLE.COM/ ITUNES.COM ZAF 25-03-2022 21H48:53 ## - fee- pos declined insuff funds</t>
        </is>
      </c>
      <c r="C65" s="65" t="n">
        <v>8.5</v>
      </c>
      <c r="D65" s="65" t="n">
        <v/>
      </c>
      <c r="E65" s="64" t="n"/>
      <c r="F65" s="64" t="n"/>
      <c r="G65" s="65" t="n">
        <v>237.65</v>
      </c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  <c r="AA65" s="10" t="n"/>
    </row>
    <row r="66" ht="13.2" customHeight="1" s="33">
      <c r="A66" s="63" t="n">
        <v>44648</v>
      </c>
      <c r="B66" s="64" t="inlineStr">
        <is>
          <t>APPLE.COM/ ITUNES.COM ZAF 28-03-2022 06H04:54 ## - fee- pos declined insuff funds</t>
        </is>
      </c>
      <c r="C66" s="65" t="n">
        <v>8.5</v>
      </c>
      <c r="D66" s="65" t="n">
        <v/>
      </c>
      <c r="E66" s="64" t="n"/>
      <c r="F66" s="64" t="n"/>
      <c r="G66" s="65" t="n">
        <v>229.15</v>
      </c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  <c r="AA66" s="10" t="n"/>
    </row>
    <row r="67" ht="13.2" customHeight="1" s="33">
      <c r="A67" s="63" t="n">
        <v>44648</v>
      </c>
      <c r="B67" s="64" t="inlineStr">
        <is>
          <t>*****7763172 13H34 *****6711 - ib transfer</t>
        </is>
      </c>
      <c r="C67" s="65" t="n">
        <v/>
      </c>
      <c r="D67" s="65" t="n">
        <v>4913.17</v>
      </c>
      <c r="E67" s="64" t="inlineStr">
        <is>
          <t>bank_transfer</t>
        </is>
      </c>
      <c r="F67" s="64" t="inlineStr">
        <is>
          <t>Bank_Transfer</t>
        </is>
      </c>
      <c r="G67" s="65" t="n">
        <v>5142.32</v>
      </c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  <c r="AA67" s="10" t="n"/>
    </row>
    <row r="68" ht="13.2" customHeight="1" s="33">
      <c r="A68" s="63" t="n">
        <v>44648</v>
      </c>
      <c r="B68" s="64" t="inlineStr">
        <is>
          <t>THE ASAQS ASAQS - ib payment</t>
        </is>
      </c>
      <c r="C68" s="65" t="n">
        <v>4913.17</v>
      </c>
      <c r="D68" s="65" t="n">
        <v/>
      </c>
      <c r="E68" s="64" t="n"/>
      <c r="F68" s="64" t="n"/>
      <c r="G68" s="65" t="n">
        <v>229.15</v>
      </c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  <c r="AA68" s="10" t="n"/>
    </row>
    <row r="69" ht="13.2" customHeight="1" s="33">
      <c r="A69" s="63" t="n">
        <v>44648</v>
      </c>
      <c r="B69" s="64" t="inlineStr">
        <is>
          <t>ASHIKA GOORCHARRAN ## - fee: payment confirm - email</t>
        </is>
      </c>
      <c r="C69" s="65" t="n">
        <v>1.1</v>
      </c>
      <c r="D69" s="65" t="n">
        <v/>
      </c>
      <c r="E69" s="64" t="n"/>
      <c r="F69" s="64" t="n"/>
      <c r="G69" s="65" t="n">
        <v>228.05</v>
      </c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  <c r="AA69" s="10" t="n"/>
    </row>
    <row r="70" ht="13.2" customHeight="1" s="33">
      <c r="A70" s="63" t="n">
        <v>44649</v>
      </c>
      <c r="B70" s="64" t="inlineStr">
        <is>
          <t>APPLE.COM/ www.apple.co ZAF 28-03-2022 19H11:13 ## - fee- pos declined insuff funds</t>
        </is>
      </c>
      <c r="C70" s="65" t="n">
        <v>8.5</v>
      </c>
      <c r="D70" s="65" t="n">
        <v/>
      </c>
      <c r="E70" s="64" t="n"/>
      <c r="F70" s="64" t="n"/>
      <c r="G70" s="65" t="n">
        <v>219.55</v>
      </c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  <c r="AA70" s="10" t="n"/>
    </row>
    <row r="71" ht="13.2" customHeight="1" s="33">
      <c r="A71" s="63" t="n">
        <v>44649</v>
      </c>
      <c r="B71" s="64" t="inlineStr">
        <is>
          <t>APPLE.COM/ ITUNES.COM ZAF 28-03-2022 22H03:55 ## - fee- pos declined insuff funds</t>
        </is>
      </c>
      <c r="C71" s="65" t="n">
        <v>8.5</v>
      </c>
      <c r="D71" s="65" t="n">
        <v/>
      </c>
      <c r="E71" s="64" t="n"/>
      <c r="F71" s="64" t="n"/>
      <c r="G71" s="65" t="n">
        <v>211.05</v>
      </c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  <c r="AA71" s="10" t="n"/>
    </row>
    <row r="72" ht="13.2" customHeight="1" s="33">
      <c r="A72" s="63" t="n">
        <v>44649</v>
      </c>
      <c r="B72" s="64" t="inlineStr">
        <is>
          <t>APPLE.COM/ ITUNES.COM ZAF 28-03-2022 22H11:57 ## - fee- pos declined insuff funds</t>
        </is>
      </c>
      <c r="C72" s="65" t="n">
        <v>8.5</v>
      </c>
      <c r="D72" s="65" t="n">
        <v/>
      </c>
      <c r="E72" s="64" t="n"/>
      <c r="F72" s="64" t="n"/>
      <c r="G72" s="65" t="n">
        <v>202.55</v>
      </c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  <c r="AA72" s="10" t="n"/>
    </row>
    <row r="73" ht="13.2" customHeight="1" s="33">
      <c r="A73" s="63" t="n">
        <v>44649</v>
      </c>
      <c r="B73" s="64" t="inlineStr">
        <is>
          <t>*****7763172 17H31 *****6711 - ib transfer</t>
        </is>
      </c>
      <c r="C73" s="65" t="n">
        <v/>
      </c>
      <c r="D73" s="65" t="n">
        <v>2550</v>
      </c>
      <c r="E73" s="64" t="inlineStr">
        <is>
          <t>bank_transfer</t>
        </is>
      </c>
      <c r="F73" s="64" t="inlineStr">
        <is>
          <t>Bank_Transfer</t>
        </is>
      </c>
      <c r="G73" s="65" t="n">
        <v>2752.55</v>
      </c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  <c r="AA73" s="10" t="n"/>
    </row>
    <row r="74" ht="13.2" customHeight="1" s="33">
      <c r="A74" s="63" t="n">
        <v>44649</v>
      </c>
      <c r="B74" s="64" t="inlineStr">
        <is>
          <t>37646003 NTOMBOKHANYO - immediate payment</t>
        </is>
      </c>
      <c r="C74" s="65" t="n">
        <v>1500</v>
      </c>
      <c r="D74" s="65" t="n">
        <v/>
      </c>
      <c r="E74" s="64" t="n"/>
      <c r="F74" s="64" t="n"/>
      <c r="G74" s="65" t="n">
        <v>1252.55</v>
      </c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  <c r="AA74" s="10" t="n"/>
    </row>
    <row r="75" ht="13.2" customHeight="1" s="33">
      <c r="A75" s="63" t="n">
        <v>44649</v>
      </c>
      <c r="B75" s="64" t="inlineStr">
        <is>
          <t>fee immediate payment ## - fee immediate payment</t>
        </is>
      </c>
      <c r="C75" s="65" t="n">
        <v>35</v>
      </c>
      <c r="D75" s="65" t="n">
        <v/>
      </c>
      <c r="E75" s="64" t="inlineStr">
        <is>
          <t>fee</t>
        </is>
      </c>
      <c r="F75" s="64" t="inlineStr">
        <is>
          <t>Fee</t>
        </is>
      </c>
      <c r="G75" s="65" t="n">
        <v>1217.55</v>
      </c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  <c r="AA75" s="10" t="n"/>
    </row>
    <row r="76" ht="13.2" customHeight="1" s="33">
      <c r="A76" s="63" t="n">
        <v>44649</v>
      </c>
      <c r="B76" s="64" t="inlineStr">
        <is>
          <t>*****7763172 17H39 *****6711 - ib transfer</t>
        </is>
      </c>
      <c r="C76" s="65" t="n">
        <v/>
      </c>
      <c r="D76" s="65" t="n">
        <v>1500</v>
      </c>
      <c r="E76" s="64" t="inlineStr">
        <is>
          <t>bank_transfer</t>
        </is>
      </c>
      <c r="F76" s="64" t="inlineStr">
        <is>
          <t>Bank_Transfer</t>
        </is>
      </c>
      <c r="G76" s="65" t="n">
        <v>2717.55</v>
      </c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  <c r="AA76" s="10" t="n"/>
    </row>
    <row r="77" ht="13.2" customHeight="1" s="33">
      <c r="A77" s="63" t="n">
        <v>44651</v>
      </c>
      <c r="B77" s="64" t="inlineStr">
        <is>
          <t>Revolut**4587 4278*2419 29 MAR - cheque card purchase</t>
        </is>
      </c>
      <c r="C77" s="65" t="n">
        <v>1751.11</v>
      </c>
      <c r="D77" s="65" t="n">
        <v/>
      </c>
      <c r="E77" s="64" t="inlineStr">
        <is>
          <t>Cheque</t>
        </is>
      </c>
      <c r="F77" s="64" t="inlineStr">
        <is>
          <t>Cheque</t>
        </is>
      </c>
      <c r="G77" s="65" t="n">
        <v>966.4400000000001</v>
      </c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  <c r="AA77" s="10" t="n"/>
    </row>
    <row r="78" ht="13.2" customHeight="1" s="33">
      <c r="A78" s="63" t="n">
        <v>44651</v>
      </c>
      <c r="B78" s="64" t="inlineStr">
        <is>
          <t>!INTL. TRANS F4278*2419 ## - bank charges</t>
        </is>
      </c>
      <c r="C78" s="65" t="n">
        <v>48.16</v>
      </c>
      <c r="D78" s="65" t="n">
        <v/>
      </c>
      <c r="E78" s="64" t="inlineStr">
        <is>
          <t>Charges</t>
        </is>
      </c>
      <c r="F78" s="64" t="inlineStr">
        <is>
          <t>Charges</t>
        </is>
      </c>
      <c r="G78" s="65" t="n">
        <v>918.28</v>
      </c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  <c r="AA78" s="10" t="n"/>
    </row>
    <row r="79" ht="13.2" customHeight="1" s="33">
      <c r="A79" s="63" t="n">
        <v>44651</v>
      </c>
      <c r="B79" s="64" t="inlineStr">
        <is>
          <t>overdraft service fee no limit ## - overdraft service fee no limit</t>
        </is>
      </c>
      <c r="C79" s="65" t="n">
        <v>212</v>
      </c>
      <c r="D79" s="65" t="n">
        <v/>
      </c>
      <c r="E79" s="64" t="inlineStr">
        <is>
          <t>overdraft</t>
        </is>
      </c>
      <c r="F79" s="64" t="inlineStr">
        <is>
          <t>Overdraft</t>
        </is>
      </c>
      <c r="G79" s="65" t="n">
        <v>706.28</v>
      </c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  <c r="AA79" s="10" t="n"/>
    </row>
    <row r="80" ht="13.2" customHeight="1" s="33">
      <c r="A80" s="63" t="n">
        <v>44651</v>
      </c>
      <c r="B80" s="64" t="inlineStr">
        <is>
          <t>monthly management fee ## - monthly management fee</t>
        </is>
      </c>
      <c r="C80" s="65" t="n">
        <v>280</v>
      </c>
      <c r="D80" s="65" t="n">
        <v/>
      </c>
      <c r="E80" s="64" t="inlineStr">
        <is>
          <t>monthly</t>
        </is>
      </c>
      <c r="F80" s="64" t="inlineStr">
        <is>
          <t>Monthly</t>
        </is>
      </c>
      <c r="G80" s="65" t="n">
        <v>426.28</v>
      </c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  <c r="AA80" s="10" t="n"/>
    </row>
    <row r="81" ht="13.2" customHeight="1" s="33">
      <c r="A81" s="63" t="n">
        <v>44651</v>
      </c>
      <c r="B81" s="64" t="inlineStr">
        <is>
          <t>0000000070882940 00020 R10.00 ## - fee: myupdates for business</t>
        </is>
      </c>
      <c r="C81" s="65" t="n">
        <v>10</v>
      </c>
      <c r="D81" s="65" t="n">
        <v/>
      </c>
      <c r="E81" s="64" t="n"/>
      <c r="F81" s="64" t="n"/>
      <c r="G81" s="65" t="n">
        <v>416.28</v>
      </c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  <c r="AA81" s="10" t="n"/>
    </row>
    <row r="82" ht="13.2" customHeight="1" s="33">
      <c r="A82" s="63" t="n">
        <v>44652</v>
      </c>
      <c r="B82" s="64" t="inlineStr">
        <is>
          <t>APPLE.COM/BIL 4278*2419 30 MAR - cheque card purchase</t>
        </is>
      </c>
      <c r="C82" s="65" t="n">
        <v>259.98</v>
      </c>
      <c r="D82" s="65" t="n">
        <v/>
      </c>
      <c r="E82" s="64" t="inlineStr">
        <is>
          <t>Cheque</t>
        </is>
      </c>
      <c r="F82" s="64" t="inlineStr">
        <is>
          <t>Cheque</t>
        </is>
      </c>
      <c r="G82" s="65" t="n">
        <v>156.3</v>
      </c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  <c r="AA82" s="10" t="n"/>
    </row>
    <row r="83" ht="13.2" customHeight="1" s="33">
      <c r="A83" s="63" t="n">
        <v>44652</v>
      </c>
      <c r="B83" s="64" t="inlineStr">
        <is>
          <t>!INTL. TRANS F4278*2419 ## - bank charges</t>
        </is>
      </c>
      <c r="C83" s="65" t="n">
        <v>7.15</v>
      </c>
      <c r="D83" s="65" t="n">
        <v/>
      </c>
      <c r="E83" s="64" t="inlineStr">
        <is>
          <t>Charges</t>
        </is>
      </c>
      <c r="F83" s="64" t="inlineStr">
        <is>
          <t>Charges</t>
        </is>
      </c>
      <c r="G83" s="65" t="n">
        <v>149.15</v>
      </c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  <c r="AA83" s="10" t="n"/>
    </row>
    <row r="84" ht="13.2" customHeight="1" s="33">
      <c r="A84" s="63" t="n">
        <v>44653</v>
      </c>
      <c r="B84" s="64" t="inlineStr">
        <is>
          <t>APPLE.COM/BIL 4278*2419 30 MAR - cheque card purchase</t>
        </is>
      </c>
      <c r="C84" s="65" t="n">
        <v>14.99</v>
      </c>
      <c r="D84" s="65" t="n">
        <v/>
      </c>
      <c r="E84" s="64" t="inlineStr">
        <is>
          <t>Cheque</t>
        </is>
      </c>
      <c r="F84" s="64" t="inlineStr">
        <is>
          <t>Cheque</t>
        </is>
      </c>
      <c r="G84" s="65" t="n">
        <v>134.16</v>
      </c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  <c r="AA84" s="10" t="n"/>
    </row>
    <row r="85" ht="13.2" customHeight="1" s="33">
      <c r="A85" s="63" t="n">
        <v>44653</v>
      </c>
      <c r="B85" s="64" t="inlineStr">
        <is>
          <t>!INTL. TRANS F4278*2419 ## - bank charges</t>
        </is>
      </c>
      <c r="C85" s="65" t="n">
        <v>0.41</v>
      </c>
      <c r="D85" s="65" t="n">
        <v/>
      </c>
      <c r="E85" s="64" t="inlineStr">
        <is>
          <t>Charges</t>
        </is>
      </c>
      <c r="F85" s="64" t="inlineStr">
        <is>
          <t>Charges</t>
        </is>
      </c>
      <c r="G85" s="65" t="n">
        <v>133.75</v>
      </c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  <c r="AA85" s="10" t="n"/>
    </row>
    <row r="86" ht="13.2" customHeight="1" s="33">
      <c r="A86" s="63" t="n">
        <v>44656</v>
      </c>
      <c r="B86" s="64" t="inlineStr">
        <is>
          <t>*****0523715 09H46 *****6711 - ib transfer</t>
        </is>
      </c>
      <c r="C86" s="65" t="n">
        <v>50</v>
      </c>
      <c r="D86" s="65" t="n">
        <v/>
      </c>
      <c r="E86" s="64" t="inlineStr">
        <is>
          <t>bank_transfer</t>
        </is>
      </c>
      <c r="F86" s="64" t="inlineStr">
        <is>
          <t>Bank_Transfer</t>
        </is>
      </c>
      <c r="G86" s="65" t="n">
        <v>83.75</v>
      </c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  <c r="AA86" s="10" t="n"/>
    </row>
    <row r="87" ht="13.2" customHeight="1" s="33">
      <c r="A87" s="63" t="n">
        <v>44656</v>
      </c>
      <c r="B87" s="64" t="inlineStr">
        <is>
          <t>*****7763172 09H47 *****6711 - ib transfer</t>
        </is>
      </c>
      <c r="C87" s="65" t="n">
        <v/>
      </c>
      <c r="D87" s="65" t="n">
        <v>600</v>
      </c>
      <c r="E87" s="64" t="inlineStr">
        <is>
          <t>bank_transfer</t>
        </is>
      </c>
      <c r="F87" s="64" t="inlineStr">
        <is>
          <t>Bank_Transfer</t>
        </is>
      </c>
      <c r="G87" s="65" t="n">
        <v>683.75</v>
      </c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  <c r="AA87" s="10" t="n"/>
    </row>
    <row r="88" ht="13.2" customHeight="1" s="33">
      <c r="A88" s="63" t="n">
        <v>44656</v>
      </c>
      <c r="B88" s="64" t="inlineStr">
        <is>
          <t>E V MAJAYA HAPPY SWIMMI - ib payment</t>
        </is>
      </c>
      <c r="C88" s="65" t="n">
        <v>600</v>
      </c>
      <c r="D88" s="65" t="n">
        <v/>
      </c>
      <c r="E88" s="64" t="n"/>
      <c r="F88" s="64" t="n"/>
      <c r="G88" s="65" t="n">
        <v>83.75</v>
      </c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  <c r="AA88" s="10" t="n"/>
    </row>
    <row r="89" ht="13.2" customHeight="1" s="33">
      <c r="A89" s="63" t="n">
        <v>44659</v>
      </c>
      <c r="B89" s="64" t="inlineStr">
        <is>
          <t>GOLFNOW*GOLFP 4278*2419 07 APR - cheque card purchase</t>
        </is>
      </c>
      <c r="C89" s="65" t="n">
        <v>73.73</v>
      </c>
      <c r="D89" s="65" t="n">
        <v/>
      </c>
      <c r="E89" s="64" t="inlineStr">
        <is>
          <t>Cheque</t>
        </is>
      </c>
      <c r="F89" s="64" t="inlineStr">
        <is>
          <t>Cheque</t>
        </is>
      </c>
      <c r="G89" s="65" t="n">
        <v>10.02</v>
      </c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  <c r="AA89" s="10" t="n"/>
    </row>
    <row r="90" ht="13.2" customHeight="1" s="33">
      <c r="A90" s="63" t="n">
        <v>44659</v>
      </c>
      <c r="B90" s="64" t="inlineStr">
        <is>
          <t>APPLE.COM/ ITUNES.COM ZAF 08-04-2022 18H03:26 ## - fee- pos declined insuff funds</t>
        </is>
      </c>
      <c r="C90" s="65" t="n">
        <v>8.5</v>
      </c>
      <c r="D90" s="65" t="n">
        <v/>
      </c>
      <c r="E90" s="64" t="n"/>
      <c r="F90" s="64" t="n"/>
      <c r="G90" s="65" t="n">
        <v>1.52</v>
      </c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  <c r="AA90" s="10" t="n"/>
    </row>
    <row r="91" ht="13.2" customHeight="1" s="33">
      <c r="A91" s="63" t="n">
        <v>44659</v>
      </c>
      <c r="B91" s="64" t="inlineStr">
        <is>
          <t>APPLE.COM/ ITUNES.COM ZAF 08-04-2022 18H26:29 ## - fee- pos declined insuff funds</t>
        </is>
      </c>
      <c r="C91" s="65" t="n">
        <v>8.5</v>
      </c>
      <c r="D91" s="65" t="n">
        <v/>
      </c>
      <c r="E91" s="64" t="n"/>
      <c r="F91" s="64" t="n"/>
      <c r="G91" s="65" t="n">
        <v>-6.98</v>
      </c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  <c r="AA91" s="10" t="n"/>
    </row>
    <row r="92" ht="13.2" customHeight="1" s="33">
      <c r="A92" s="63" t="n">
        <v>44659</v>
      </c>
      <c r="B92" s="64" t="inlineStr">
        <is>
          <t>!INTL. TRANS F4278*2419 ## - bank charges</t>
        </is>
      </c>
      <c r="C92" s="65" t="n">
        <v>2.03</v>
      </c>
      <c r="D92" s="65" t="n">
        <v/>
      </c>
      <c r="E92" s="64" t="inlineStr">
        <is>
          <t>Charges</t>
        </is>
      </c>
      <c r="F92" s="64" t="inlineStr">
        <is>
          <t>Charges</t>
        </is>
      </c>
      <c r="G92" s="65" t="n">
        <v>-9.01</v>
      </c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  <c r="AA92" s="10" t="n"/>
    </row>
    <row r="93" ht="13.2" customHeight="1" s="33">
      <c r="A93" s="63" t="n">
        <v>44662</v>
      </c>
      <c r="B93" s="64" t="inlineStr">
        <is>
          <t>*****7763172 00H04 *****6711 - ib transfer</t>
        </is>
      </c>
      <c r="C93" s="65" t="n">
        <v/>
      </c>
      <c r="D93" s="65" t="n">
        <v>200</v>
      </c>
      <c r="E93" s="64" t="inlineStr">
        <is>
          <t>bank_transfer</t>
        </is>
      </c>
      <c r="F93" s="64" t="inlineStr">
        <is>
          <t>Bank_Transfer</t>
        </is>
      </c>
      <c r="G93" s="65" t="n">
        <v>190.99</v>
      </c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  <c r="AA93" s="10" t="n"/>
    </row>
    <row r="94" ht="13.2" customHeight="1" s="33">
      <c r="A94" s="63" t="n">
        <v>44662</v>
      </c>
      <c r="B94" s="64" t="inlineStr">
        <is>
          <t>*****7763172 18H27 *****6711 - ib transfer</t>
        </is>
      </c>
      <c r="C94" s="65" t="n">
        <v/>
      </c>
      <c r="D94" s="65" t="n">
        <v>400</v>
      </c>
      <c r="E94" s="64" t="inlineStr">
        <is>
          <t>bank_transfer</t>
        </is>
      </c>
      <c r="F94" s="64" t="inlineStr">
        <is>
          <t>Bank_Transfer</t>
        </is>
      </c>
      <c r="G94" s="65" t="n">
        <v>590.99</v>
      </c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  <c r="AA94" s="10" t="n"/>
    </row>
    <row r="95" ht="13.2" customHeight="1" s="33">
      <c r="A95" s="63" t="n">
        <v>44663</v>
      </c>
      <c r="B95" s="64" t="inlineStr">
        <is>
          <t>0710290439 17H10 124182709 - ib instant money cash</t>
        </is>
      </c>
      <c r="C95" s="65" t="n">
        <v>300</v>
      </c>
      <c r="D95" s="65" t="n">
        <v/>
      </c>
      <c r="E95" s="64" t="n"/>
      <c r="F95" s="64" t="n"/>
      <c r="G95" s="65" t="n">
        <v>290.99</v>
      </c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  <c r="AA95" s="10" t="n"/>
    </row>
    <row r="96" ht="13.2" customHeight="1" s="33">
      <c r="A96" s="63" t="n">
        <v>44663</v>
      </c>
      <c r="B96" s="64" t="inlineStr">
        <is>
          <t>0710290439 17H10 124182709 ## - fee - instant money</t>
        </is>
      </c>
      <c r="C96" s="65" t="n">
        <v>8.5</v>
      </c>
      <c r="D96" s="65" t="n">
        <v/>
      </c>
      <c r="E96" s="64" t="inlineStr">
        <is>
          <t>fee</t>
        </is>
      </c>
      <c r="F96" s="64" t="inlineStr">
        <is>
          <t>Fee</t>
        </is>
      </c>
      <c r="G96" s="65" t="n">
        <v>282.49</v>
      </c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  <c r="AA96" s="10" t="n"/>
    </row>
    <row r="97" ht="13.2" customHeight="1" s="33">
      <c r="A97" s="63" t="n">
        <v>44664</v>
      </c>
      <c r="B97" s="64" t="inlineStr">
        <is>
          <t>NETFLIX.COM 4278*2419 12 APR - cheque card purchase</t>
        </is>
      </c>
      <c r="C97" s="65" t="n">
        <v>170.65</v>
      </c>
      <c r="D97" s="65" t="n">
        <v/>
      </c>
      <c r="E97" s="64" t="inlineStr">
        <is>
          <t>Cheque</t>
        </is>
      </c>
      <c r="F97" s="64" t="inlineStr">
        <is>
          <t>Cheque</t>
        </is>
      </c>
      <c r="G97" s="65" t="n">
        <v>111.84</v>
      </c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  <c r="AA97" s="10" t="n"/>
    </row>
    <row r="98" ht="13.2" customHeight="1" s="33">
      <c r="A98" s="63" t="n">
        <v>44664</v>
      </c>
      <c r="B98" s="64" t="inlineStr">
        <is>
          <t>!INTL. TRANS F4278*2419 ## - bank charges</t>
        </is>
      </c>
      <c r="C98" s="65" t="n">
        <v>4.69</v>
      </c>
      <c r="D98" s="65" t="n">
        <v/>
      </c>
      <c r="E98" s="64" t="inlineStr">
        <is>
          <t>Charges</t>
        </is>
      </c>
      <c r="F98" s="64" t="inlineStr">
        <is>
          <t>Charges</t>
        </is>
      </c>
      <c r="G98" s="65" t="n">
        <v>107.15</v>
      </c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  <c r="AA98" s="10" t="n"/>
    </row>
    <row r="99" ht="13.2" customHeight="1" s="33">
      <c r="A99" s="63" t="n">
        <v>44671</v>
      </c>
      <c r="B99" s="64" t="inlineStr">
        <is>
          <t>APPLE.COM/BIL 4278*2419 15 APR - cheque card purchase</t>
        </is>
      </c>
      <c r="C99" s="65" t="n">
        <v>59.99</v>
      </c>
      <c r="D99" s="65" t="n">
        <v/>
      </c>
      <c r="E99" s="64" t="inlineStr">
        <is>
          <t>Cheque</t>
        </is>
      </c>
      <c r="F99" s="64" t="inlineStr">
        <is>
          <t>Cheque</t>
        </is>
      </c>
      <c r="G99" s="65" t="n">
        <v>47.16</v>
      </c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  <c r="AA99" s="10" t="n"/>
    </row>
    <row r="100" ht="13.2" customHeight="1" s="33">
      <c r="A100" s="63" t="n">
        <v>44671</v>
      </c>
      <c r="B100" s="64" t="inlineStr">
        <is>
          <t>!INTL. TRANS F4278*2419 ## - bank charges</t>
        </is>
      </c>
      <c r="C100" s="65" t="n">
        <v>1.65</v>
      </c>
      <c r="D100" s="65" t="n">
        <v/>
      </c>
      <c r="E100" s="64" t="inlineStr">
        <is>
          <t>Charges</t>
        </is>
      </c>
      <c r="F100" s="64" t="inlineStr">
        <is>
          <t>Charges</t>
        </is>
      </c>
      <c r="G100" s="65" t="n">
        <v>45.51</v>
      </c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  <c r="AA100" s="10" t="n"/>
    </row>
    <row r="101" ht="13.2" customHeight="1" s="33">
      <c r="A101" s="63" t="n">
        <v>44672</v>
      </c>
      <c r="B101" s="64" t="inlineStr">
        <is>
          <t>BASX28 WC: HUMAN001128129 - magtape credit</t>
        </is>
      </c>
      <c r="C101" s="65" t="n">
        <v/>
      </c>
      <c r="D101" s="65" t="n">
        <v>74300</v>
      </c>
      <c r="E101" s="64" t="n"/>
      <c r="F101" s="64" t="n"/>
      <c r="G101" s="65" t="n">
        <v>74345.50999999999</v>
      </c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  <c r="AA101" s="10" t="n"/>
    </row>
    <row r="102" ht="13.2" customHeight="1" s="33">
      <c r="A102" s="63" t="n">
        <v>44672</v>
      </c>
      <c r="B102" s="64" t="inlineStr">
        <is>
          <t>*****7763172 03H32 *****6711 - ib transfer</t>
        </is>
      </c>
      <c r="C102" s="65" t="n">
        <v>74000</v>
      </c>
      <c r="D102" s="65" t="n">
        <v/>
      </c>
      <c r="E102" s="64" t="inlineStr">
        <is>
          <t>bank_transfer</t>
        </is>
      </c>
      <c r="F102" s="64" t="inlineStr">
        <is>
          <t>Bank_Transfer</t>
        </is>
      </c>
      <c r="G102" s="65" t="n">
        <v>345.51</v>
      </c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  <c r="AA102" s="10" t="n"/>
    </row>
    <row r="103" ht="13.2" customHeight="1" s="33">
      <c r="A103" s="63" t="n">
        <v>44676</v>
      </c>
      <c r="B103" s="64" t="inlineStr">
        <is>
          <t>excess interest - excess interest</t>
        </is>
      </c>
      <c r="C103" s="65" t="n">
        <v>0.02</v>
      </c>
      <c r="D103" s="65" t="n">
        <v/>
      </c>
      <c r="E103" s="64" t="inlineStr">
        <is>
          <t>Interest</t>
        </is>
      </c>
      <c r="F103" s="64" t="inlineStr">
        <is>
          <t>Interest</t>
        </is>
      </c>
      <c r="G103" s="65" t="n">
        <v>345.49</v>
      </c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  <c r="AA103" s="10" t="n"/>
    </row>
    <row r="104" ht="13.2" customHeight="1" s="33">
      <c r="A104" s="63" t="n">
        <v>44679</v>
      </c>
      <c r="B104" s="64" t="inlineStr">
        <is>
          <t>*****7763172 09H31 *****6711 - ib transfer</t>
        </is>
      </c>
      <c r="C104" s="65" t="n">
        <v/>
      </c>
      <c r="D104" s="65" t="n">
        <v>1500</v>
      </c>
      <c r="E104" s="64" t="inlineStr">
        <is>
          <t>bank_transfer</t>
        </is>
      </c>
      <c r="F104" s="64" t="inlineStr">
        <is>
          <t>Bank_Transfer</t>
        </is>
      </c>
      <c r="G104" s="65" t="n">
        <v>1845.49</v>
      </c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  <c r="AA104" s="10" t="n"/>
    </row>
    <row r="105" ht="13.2" customHeight="1" s="33">
      <c r="A105" s="63" t="n">
        <v>44680</v>
      </c>
      <c r="B105" s="64" t="inlineStr">
        <is>
          <t>PROSEKARNA 4278*2419 26 APR - cheque card purchase</t>
        </is>
      </c>
      <c r="C105" s="65" t="n">
        <v>267.57</v>
      </c>
      <c r="D105" s="65" t="n">
        <v/>
      </c>
      <c r="E105" s="64" t="inlineStr">
        <is>
          <t>Cheque</t>
        </is>
      </c>
      <c r="F105" s="64" t="inlineStr">
        <is>
          <t>Cheque</t>
        </is>
      </c>
      <c r="G105" s="65" t="n">
        <v>1577.92</v>
      </c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  <c r="AA105" s="10" t="n"/>
    </row>
    <row r="106" ht="13.2" customHeight="1" s="33">
      <c r="A106" s="63" t="n">
        <v>44680</v>
      </c>
      <c r="B106" s="64" t="inlineStr">
        <is>
          <t>0730850042 15H10 125878144 - ib instant money cash</t>
        </is>
      </c>
      <c r="C106" s="65" t="n">
        <v>600</v>
      </c>
      <c r="D106" s="65" t="n">
        <v/>
      </c>
      <c r="E106" s="64" t="n"/>
      <c r="F106" s="64" t="n"/>
      <c r="G106" s="65" t="n">
        <v>977.92</v>
      </c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  <c r="AA106" s="10" t="n"/>
    </row>
    <row r="107" ht="13.2" customHeight="1" s="33">
      <c r="A107" s="63" t="n">
        <v>44680</v>
      </c>
      <c r="B107" s="64" t="inlineStr">
        <is>
          <t>0730850042 15H10 125878144 ## - fee - instant money</t>
        </is>
      </c>
      <c r="C107" s="65" t="n">
        <v>11</v>
      </c>
      <c r="D107" s="65" t="n">
        <v/>
      </c>
      <c r="E107" s="64" t="inlineStr">
        <is>
          <t>fee</t>
        </is>
      </c>
      <c r="F107" s="64" t="inlineStr">
        <is>
          <t>Fee</t>
        </is>
      </c>
      <c r="G107" s="65" t="n">
        <v>966.92</v>
      </c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  <c r="AA107" s="10" t="n"/>
    </row>
    <row r="108" ht="13.2" customHeight="1" s="33">
      <c r="A108" s="63" t="n">
        <v>44680</v>
      </c>
      <c r="B108" s="64" t="inlineStr">
        <is>
          <t>!INTL. TRANS F4278*2419 ## - bank charges Description In (R)</t>
        </is>
      </c>
      <c r="C108" s="65" t="n">
        <v>7.36</v>
      </c>
      <c r="D108" s="65" t="n">
        <v/>
      </c>
      <c r="E108" s="64" t="inlineStr">
        <is>
          <t>Charges</t>
        </is>
      </c>
      <c r="F108" s="64" t="inlineStr">
        <is>
          <t>Charges</t>
        </is>
      </c>
      <c r="G108" s="65" t="n">
        <v>959.5599999999999</v>
      </c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  <c r="AA108" s="10" t="n"/>
    </row>
    <row r="109" ht="13.2" customHeight="1" s="33">
      <c r="A109" s="63" t="n">
        <v>44681</v>
      </c>
      <c r="B109" s="64" t="inlineStr">
        <is>
          <t>monthly management fee ## - monthly management fee</t>
        </is>
      </c>
      <c r="C109" s="65" t="n">
        <v>280</v>
      </c>
      <c r="D109" s="65" t="n">
        <v/>
      </c>
      <c r="E109" s="64" t="inlineStr">
        <is>
          <t>monthly</t>
        </is>
      </c>
      <c r="F109" s="64" t="inlineStr">
        <is>
          <t>Monthly</t>
        </is>
      </c>
      <c r="G109" s="65" t="n">
        <v>679.5599999999999</v>
      </c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  <c r="AA109" s="10" t="n"/>
    </row>
    <row r="110" ht="13.2" customHeight="1" s="33">
      <c r="A110" s="63" t="n">
        <v>44681</v>
      </c>
      <c r="B110" s="64" t="inlineStr">
        <is>
          <t>0000000070882940 00008 R4.00 ## - fee: myupdates for business</t>
        </is>
      </c>
      <c r="C110" s="65" t="n">
        <v>4</v>
      </c>
      <c r="D110" s="65" t="n">
        <v/>
      </c>
      <c r="E110" s="64" t="n"/>
      <c r="F110" s="64" t="n"/>
      <c r="G110" s="65" t="n">
        <v>675.5599999999999</v>
      </c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  <c r="AA110" s="10" t="n"/>
    </row>
    <row r="111" ht="13.2" customHeight="1" s="33">
      <c r="A111" s="63" t="n">
        <v>44690</v>
      </c>
      <c r="B111" s="64" t="inlineStr">
        <is>
          <t>GOLFNOW*GOLFP 4278*2419 06 MAY - cheque card purchase</t>
        </is>
      </c>
      <c r="C111" s="65" t="n">
        <v>79.54000000000001</v>
      </c>
      <c r="D111" s="65" t="n">
        <v/>
      </c>
      <c r="E111" s="64" t="inlineStr">
        <is>
          <t>Cheque</t>
        </is>
      </c>
      <c r="F111" s="64" t="inlineStr">
        <is>
          <t>Cheque</t>
        </is>
      </c>
      <c r="G111" s="65" t="n">
        <v>596.02</v>
      </c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  <c r="AA111" s="10" t="n"/>
    </row>
    <row r="112" ht="13.2" customHeight="1" s="33">
      <c r="A112" s="63" t="n">
        <v>44690</v>
      </c>
      <c r="B112" s="64" t="inlineStr">
        <is>
          <t>CSOB 0105 Praha 1 CZE 09-05-2022 15H45:00 ## - fee- pos declined insuff funds</t>
        </is>
      </c>
      <c r="C112" s="65" t="n">
        <v>8.5</v>
      </c>
      <c r="D112" s="65" t="n">
        <v/>
      </c>
      <c r="E112" s="64" t="n"/>
      <c r="F112" s="64" t="n"/>
      <c r="G112" s="65" t="n">
        <v>587.52</v>
      </c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  <c r="AA112" s="10" t="n"/>
    </row>
    <row r="113" ht="13.2" customHeight="1" s="33">
      <c r="A113" s="63" t="n">
        <v>44690</v>
      </c>
      <c r="B113" s="64" t="inlineStr">
        <is>
          <t>!INTL. TRANS F4278*2419 ## - bank charges</t>
        </is>
      </c>
      <c r="C113" s="65" t="n">
        <v>2.19</v>
      </c>
      <c r="D113" s="65" t="n">
        <v/>
      </c>
      <c r="E113" s="64" t="inlineStr">
        <is>
          <t>Charges</t>
        </is>
      </c>
      <c r="F113" s="64" t="inlineStr">
        <is>
          <t>Charges</t>
        </is>
      </c>
      <c r="G113" s="65" t="n">
        <v>585.33</v>
      </c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  <c r="AA113" s="10" t="n"/>
    </row>
    <row r="114" ht="13.2" customHeight="1" s="33">
      <c r="A114" s="63" t="n">
        <v>44691</v>
      </c>
      <c r="B114" s="64" t="inlineStr">
        <is>
          <t>*****7763172 16H54 *****6711 - ib transfer</t>
        </is>
      </c>
      <c r="C114" s="65" t="n">
        <v>580</v>
      </c>
      <c r="D114" s="65" t="n">
        <v/>
      </c>
      <c r="E114" s="64" t="inlineStr">
        <is>
          <t>bank_transfer</t>
        </is>
      </c>
      <c r="F114" s="64" t="inlineStr">
        <is>
          <t>Bank_Transfer</t>
        </is>
      </c>
      <c r="G114" s="65" t="n">
        <v>5.33</v>
      </c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  <c r="AA114" s="10" t="n"/>
    </row>
    <row r="115" ht="13.2" customHeight="1" s="33">
      <c r="A115" s="63" t="n">
        <v>44693</v>
      </c>
      <c r="B115" s="64" t="inlineStr">
        <is>
          <t>NETFLIX.CO 408-724-9160 NLD 12-05-2022 04H28:54 ## - fee- pos declined insuff funds</t>
        </is>
      </c>
      <c r="C115" s="65" t="n">
        <v>8.5</v>
      </c>
      <c r="D115" s="65" t="n">
        <v/>
      </c>
      <c r="E115" s="64" t="n"/>
      <c r="F115" s="64" t="n"/>
      <c r="G115" s="65" t="n">
        <v>-3.17</v>
      </c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  <c r="AA115" s="10" t="n"/>
    </row>
    <row r="116" ht="13.2" customHeight="1" s="33">
      <c r="A116" s="63" t="n">
        <v>44693</v>
      </c>
      <c r="B116" s="64" t="inlineStr">
        <is>
          <t>NETFLIX.CO Amsterdam NLD 12-05-2022 10H41:53 ## - fee- pos declined insuff funds</t>
        </is>
      </c>
      <c r="C116" s="65" t="n">
        <v>8.5</v>
      </c>
      <c r="D116" s="65" t="n">
        <v/>
      </c>
      <c r="E116" s="64" t="n"/>
      <c r="F116" s="64" t="n"/>
      <c r="G116" s="65" t="n">
        <v>-11.67</v>
      </c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  <c r="AA116" s="10" t="n"/>
    </row>
    <row r="117" ht="13.2" customHeight="1" s="33">
      <c r="A117" s="63" t="n">
        <v>44700</v>
      </c>
      <c r="B117" s="64" t="inlineStr">
        <is>
          <t>*****7763172 20H55 *****6711 - ib transfer</t>
        </is>
      </c>
      <c r="C117" s="65" t="n">
        <v>903</v>
      </c>
      <c r="D117" s="65" t="n">
        <v/>
      </c>
      <c r="E117" s="64" t="inlineStr">
        <is>
          <t>bank_transfer</t>
        </is>
      </c>
      <c r="F117" s="64" t="inlineStr">
        <is>
          <t>Bank_Transfer</t>
        </is>
      </c>
      <c r="G117" s="65" t="n">
        <v>0.33</v>
      </c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  <c r="AA117" s="10" t="n"/>
    </row>
    <row r="118" ht="13.2" customHeight="1" s="33">
      <c r="A118" s="66" t="n">
        <v>44712</v>
      </c>
      <c r="B118" s="67" t="inlineStr">
        <is>
          <t>*****7763172 21H18 *****6711 - ib trans fer nsfer</t>
        </is>
      </c>
      <c r="C118" s="68" t="n">
        <v>900</v>
      </c>
      <c r="D118" s="68" t="n">
        <v/>
      </c>
      <c r="E118" s="67" t="n"/>
      <c r="F118" s="67" t="n"/>
      <c r="G118" s="68" t="n">
        <v>0.33</v>
      </c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  <c r="AA118" s="10" t="n"/>
    </row>
    <row r="119" ht="13.2" customHeight="1" s="33">
      <c r="A119" s="10" t="n"/>
      <c r="B119" s="12" t="n"/>
      <c r="C119" s="13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  <c r="AA119" s="10" t="n"/>
    </row>
    <row r="120" ht="13.2" customHeight="1" s="33">
      <c r="A120" s="10" t="n"/>
      <c r="B120" s="12" t="n"/>
      <c r="C120" s="13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  <c r="AA120" s="10" t="n"/>
    </row>
    <row r="121" ht="13.2" customHeight="1" s="33">
      <c r="A121" s="10" t="n"/>
      <c r="B121" s="12" t="n"/>
      <c r="C121" s="13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  <c r="AA121" s="10" t="n"/>
    </row>
    <row r="122" ht="13.2" customHeight="1" s="33">
      <c r="A122" s="10" t="n"/>
      <c r="B122" s="12" t="n"/>
      <c r="C122" s="13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  <c r="AA122" s="10" t="n"/>
    </row>
    <row r="123" ht="13.2" customHeight="1" s="33">
      <c r="A123" s="10" t="n"/>
      <c r="B123" s="12" t="n"/>
      <c r="C123" s="13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  <c r="AA123" s="10" t="n"/>
    </row>
    <row r="124" ht="13.2" customHeight="1" s="33">
      <c r="A124" s="10" t="n"/>
      <c r="B124" s="12" t="n"/>
      <c r="C124" s="13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  <c r="AA124" s="10" t="n"/>
    </row>
    <row r="125" ht="13.2" customHeight="1" s="33">
      <c r="A125" s="10" t="n"/>
      <c r="B125" s="12" t="n"/>
      <c r="C125" s="13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  <c r="AA125" s="10" t="n"/>
    </row>
    <row r="126" ht="13.2" customHeight="1" s="33">
      <c r="A126" s="10" t="n"/>
      <c r="B126" s="12" t="n"/>
      <c r="C126" s="13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  <c r="AA126" s="10" t="n"/>
    </row>
    <row r="127" ht="13.2" customHeight="1" s="33">
      <c r="A127" s="10" t="n"/>
      <c r="B127" s="12" t="n"/>
      <c r="C127" s="13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  <c r="AA127" s="10" t="n"/>
    </row>
    <row r="128" ht="13.2" customHeight="1" s="33">
      <c r="A128" s="10" t="n"/>
      <c r="B128" s="12" t="n"/>
      <c r="C128" s="13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  <c r="AA128" s="10" t="n"/>
    </row>
    <row r="129" ht="13.2" customHeight="1" s="33">
      <c r="A129" s="10" t="n"/>
      <c r="B129" s="12" t="n"/>
      <c r="C129" s="13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  <c r="AA129" s="10" t="n"/>
    </row>
    <row r="130" ht="13.2" customHeight="1" s="33">
      <c r="A130" s="10" t="n"/>
      <c r="B130" s="12" t="n"/>
      <c r="C130" s="13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  <c r="AA130" s="10" t="n"/>
    </row>
    <row r="131" ht="13.2" customHeight="1" s="33">
      <c r="A131" s="10" t="n"/>
      <c r="B131" s="12" t="n"/>
      <c r="C131" s="13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  <c r="AA131" s="10" t="n"/>
    </row>
    <row r="132" ht="13.2" customHeight="1" s="33">
      <c r="A132" s="10" t="n"/>
      <c r="B132" s="12" t="n"/>
      <c r="C132" s="13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  <c r="AA132" s="10" t="n"/>
    </row>
    <row r="133" ht="13.2" customHeight="1" s="33">
      <c r="A133" s="10" t="n"/>
      <c r="B133" s="12" t="n"/>
      <c r="C133" s="13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  <c r="AA133" s="10" t="n"/>
    </row>
    <row r="134" ht="13.2" customHeight="1" s="33">
      <c r="A134" s="10" t="n"/>
      <c r="B134" s="12" t="n"/>
      <c r="C134" s="13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  <c r="AA134" s="10" t="n"/>
    </row>
    <row r="135" ht="13.2" customHeight="1" s="33">
      <c r="A135" s="10" t="n"/>
      <c r="B135" s="12" t="n"/>
      <c r="C135" s="13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  <c r="AA135" s="10" t="n"/>
    </row>
    <row r="136" ht="13.2" customHeight="1" s="33">
      <c r="A136" s="10" t="n"/>
      <c r="B136" s="12" t="n"/>
      <c r="C136" s="13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  <c r="AA136" s="10" t="n"/>
    </row>
    <row r="137" ht="13.2" customHeight="1" s="33">
      <c r="A137" s="10" t="n"/>
      <c r="B137" s="12" t="n"/>
      <c r="C137" s="13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  <c r="AA137" s="10" t="n"/>
    </row>
    <row r="138" ht="13.2" customHeight="1" s="33">
      <c r="A138" s="10" t="n"/>
      <c r="B138" s="12" t="n"/>
      <c r="C138" s="13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  <c r="AA138" s="10" t="n"/>
    </row>
    <row r="139" ht="13.2" customHeight="1" s="33">
      <c r="A139" s="10" t="n"/>
      <c r="B139" s="12" t="n"/>
      <c r="C139" s="13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  <c r="AA139" s="10" t="n"/>
    </row>
    <row r="140" ht="13.2" customHeight="1" s="33">
      <c r="A140" s="10" t="n"/>
      <c r="B140" s="12" t="n"/>
      <c r="C140" s="13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  <c r="AA140" s="10" t="n"/>
    </row>
    <row r="141" ht="13.2" customHeight="1" s="33">
      <c r="A141" s="10" t="n"/>
      <c r="B141" s="12" t="n"/>
      <c r="C141" s="13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  <c r="AA141" s="10" t="n"/>
    </row>
    <row r="142" ht="13.2" customHeight="1" s="33">
      <c r="A142" s="10" t="n"/>
      <c r="B142" s="12" t="n"/>
      <c r="C142" s="13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  <c r="AA142" s="10" t="n"/>
    </row>
    <row r="143" ht="13.2" customHeight="1" s="33">
      <c r="A143" s="10" t="n"/>
      <c r="B143" s="12" t="n"/>
      <c r="C143" s="13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  <c r="AA143" s="10" t="n"/>
    </row>
    <row r="144" ht="13.2" customHeight="1" s="33">
      <c r="A144" s="10" t="n"/>
      <c r="B144" s="12" t="n"/>
      <c r="C144" s="13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  <c r="AA144" s="10" t="n"/>
    </row>
    <row r="145" ht="13.2" customHeight="1" s="33">
      <c r="A145" s="10" t="n"/>
      <c r="B145" s="12" t="n"/>
      <c r="C145" s="13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  <c r="AA145" s="10" t="n"/>
    </row>
    <row r="146" ht="13.2" customHeight="1" s="33">
      <c r="A146" s="10" t="n"/>
      <c r="B146" s="12" t="n"/>
      <c r="C146" s="13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  <c r="AA146" s="10" t="n"/>
    </row>
    <row r="147" ht="13.2" customHeight="1" s="33">
      <c r="A147" s="10" t="n"/>
      <c r="B147" s="12" t="n"/>
      <c r="C147" s="13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  <c r="AA147" s="10" t="n"/>
    </row>
    <row r="148" ht="13.2" customHeight="1" s="33">
      <c r="A148" s="10" t="n"/>
      <c r="B148" s="12" t="n"/>
      <c r="C148" s="13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  <c r="AA148" s="10" t="n"/>
    </row>
    <row r="149" ht="13.2" customHeight="1" s="33">
      <c r="A149" s="10" t="n"/>
      <c r="B149" s="12" t="n"/>
      <c r="C149" s="13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  <c r="AA149" s="10" t="n"/>
    </row>
    <row r="150" ht="13.2" customHeight="1" s="33">
      <c r="A150" s="10" t="n"/>
      <c r="B150" s="12" t="n"/>
      <c r="C150" s="13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  <c r="AA150" s="10" t="n"/>
    </row>
    <row r="151" ht="13.2" customHeight="1" s="33">
      <c r="A151" s="10" t="n"/>
      <c r="B151" s="12" t="n"/>
      <c r="C151" s="13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  <c r="AA151" s="10" t="n"/>
    </row>
    <row r="152" ht="13.2" customHeight="1" s="33">
      <c r="A152" s="10" t="n"/>
      <c r="B152" s="12" t="n"/>
      <c r="C152" s="13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  <c r="AA152" s="10" t="n"/>
    </row>
    <row r="153" ht="13.2" customHeight="1" s="33">
      <c r="A153" s="10" t="n"/>
      <c r="B153" s="12" t="n"/>
      <c r="C153" s="13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  <c r="AA153" s="10" t="n"/>
    </row>
    <row r="154" ht="13.2" customHeight="1" s="33">
      <c r="A154" s="10" t="n"/>
      <c r="B154" s="12" t="n"/>
      <c r="C154" s="13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  <c r="AA154" s="10" t="n"/>
    </row>
    <row r="155" ht="13.2" customHeight="1" s="33">
      <c r="A155" s="10" t="n"/>
      <c r="B155" s="12" t="n"/>
      <c r="C155" s="13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  <c r="AA155" s="10" t="n"/>
    </row>
    <row r="156" ht="13.2" customHeight="1" s="33">
      <c r="A156" s="10" t="n"/>
      <c r="B156" s="12" t="n"/>
      <c r="C156" s="13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  <c r="AA156" s="10" t="n"/>
    </row>
    <row r="157" ht="13.2" customHeight="1" s="33">
      <c r="A157" s="10" t="n"/>
      <c r="B157" s="12" t="n"/>
      <c r="C157" s="13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  <c r="AA157" s="10" t="n"/>
    </row>
    <row r="158" ht="13.2" customHeight="1" s="33">
      <c r="A158" s="10" t="n"/>
      <c r="B158" s="12" t="n"/>
      <c r="C158" s="13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  <c r="AA158" s="10" t="n"/>
    </row>
    <row r="159" ht="13.2" customHeight="1" s="33">
      <c r="A159" s="10" t="n"/>
      <c r="B159" s="12" t="n"/>
      <c r="C159" s="13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  <c r="AA159" s="10" t="n"/>
    </row>
    <row r="160" ht="13.2" customHeight="1" s="33">
      <c r="A160" s="10" t="n"/>
      <c r="B160" s="12" t="n"/>
      <c r="C160" s="13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  <c r="AA160" s="10" t="n"/>
    </row>
    <row r="161" ht="13.2" customHeight="1" s="33">
      <c r="A161" s="10" t="n"/>
      <c r="B161" s="12" t="n"/>
      <c r="C161" s="13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  <c r="AA161" s="10" t="n"/>
    </row>
    <row r="162" ht="13.2" customHeight="1" s="33">
      <c r="A162" s="10" t="n"/>
      <c r="B162" s="12" t="n"/>
      <c r="C162" s="13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  <c r="AA162" s="10" t="n"/>
    </row>
    <row r="163" ht="13.2" customHeight="1" s="33">
      <c r="A163" s="10" t="n"/>
      <c r="B163" s="12" t="n"/>
      <c r="C163" s="13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  <c r="AA163" s="10" t="n"/>
    </row>
    <row r="164" ht="13.2" customHeight="1" s="33">
      <c r="A164" s="10" t="n"/>
      <c r="B164" s="12" t="n"/>
      <c r="C164" s="13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  <c r="AA164" s="10" t="n"/>
    </row>
    <row r="165" ht="13.2" customHeight="1" s="33">
      <c r="A165" s="10" t="n"/>
      <c r="B165" s="12" t="n"/>
      <c r="C165" s="13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  <c r="AA165" s="10" t="n"/>
    </row>
    <row r="166" ht="13.2" customHeight="1" s="33">
      <c r="A166" s="10" t="n"/>
      <c r="B166" s="12" t="n"/>
      <c r="C166" s="13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  <c r="AA166" s="10" t="n"/>
    </row>
    <row r="167" ht="13.2" customHeight="1" s="33">
      <c r="A167" s="10" t="n"/>
      <c r="B167" s="12" t="n"/>
      <c r="C167" s="13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  <c r="AA167" s="10" t="n"/>
    </row>
    <row r="168" ht="13.2" customHeight="1" s="33">
      <c r="A168" s="10" t="n"/>
      <c r="B168" s="12" t="n"/>
      <c r="C168" s="13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  <c r="AA168" s="10" t="n"/>
    </row>
    <row r="169" ht="13.2" customHeight="1" s="33">
      <c r="A169" s="10" t="n"/>
      <c r="B169" s="12" t="n"/>
      <c r="C169" s="13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  <c r="AA169" s="10" t="n"/>
    </row>
    <row r="170" ht="13.2" customHeight="1" s="33">
      <c r="A170" s="10" t="n"/>
      <c r="B170" s="12" t="n"/>
      <c r="C170" s="13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  <c r="AA170" s="10" t="n"/>
    </row>
    <row r="171" ht="13.2" customHeight="1" s="33">
      <c r="A171" s="10" t="n"/>
      <c r="B171" s="12" t="n"/>
      <c r="C171" s="13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  <c r="AA171" s="10" t="n"/>
    </row>
    <row r="172" ht="13.2" customHeight="1" s="33">
      <c r="A172" s="10" t="n"/>
      <c r="B172" s="12" t="n"/>
      <c r="C172" s="13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  <c r="AA172" s="10" t="n"/>
    </row>
    <row r="173" ht="13.2" customHeight="1" s="33">
      <c r="A173" s="10" t="n"/>
      <c r="B173" s="12" t="n"/>
      <c r="C173" s="13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  <c r="AA173" s="10" t="n"/>
    </row>
    <row r="174" ht="13.2" customHeight="1" s="33">
      <c r="A174" s="10" t="n"/>
      <c r="B174" s="12" t="n"/>
      <c r="C174" s="13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  <c r="AA174" s="10" t="n"/>
    </row>
    <row r="175" ht="13.2" customHeight="1" s="33">
      <c r="A175" s="10" t="n"/>
      <c r="B175" s="12" t="n"/>
      <c r="C175" s="13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  <c r="AA175" s="10" t="n"/>
    </row>
    <row r="176" ht="13.2" customHeight="1" s="33">
      <c r="A176" s="10" t="n"/>
      <c r="B176" s="12" t="n"/>
      <c r="C176" s="13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  <c r="AA176" s="10" t="n"/>
    </row>
    <row r="177" ht="13.2" customHeight="1" s="33">
      <c r="A177" s="10" t="n"/>
      <c r="B177" s="12" t="n"/>
      <c r="C177" s="13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  <c r="AA177" s="10" t="n"/>
    </row>
    <row r="178" ht="13.2" customHeight="1" s="33">
      <c r="A178" s="10" t="n"/>
      <c r="B178" s="12" t="n"/>
      <c r="C178" s="13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  <c r="AA178" s="10" t="n"/>
    </row>
    <row r="179" ht="13.2" customHeight="1" s="33">
      <c r="A179" s="10" t="n"/>
      <c r="B179" s="12" t="n"/>
      <c r="C179" s="13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  <c r="AA179" s="10" t="n"/>
    </row>
    <row r="180" ht="13.2" customHeight="1" s="33">
      <c r="A180" s="10" t="n"/>
      <c r="B180" s="12" t="n"/>
      <c r="C180" s="13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  <c r="AA180" s="10" t="n"/>
    </row>
    <row r="181" ht="13.2" customHeight="1" s="33">
      <c r="A181" s="10" t="n"/>
      <c r="B181" s="12" t="n"/>
      <c r="C181" s="13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  <c r="AA181" s="10" t="n"/>
    </row>
    <row r="182" ht="13.2" customHeight="1" s="33">
      <c r="A182" s="10" t="n"/>
      <c r="B182" s="12" t="n"/>
      <c r="C182" s="13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  <c r="AA182" s="10" t="n"/>
    </row>
    <row r="183" ht="13.2" customHeight="1" s="33">
      <c r="A183" s="10" t="n"/>
      <c r="B183" s="12" t="n"/>
      <c r="C183" s="13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  <c r="AA183" s="10" t="n"/>
    </row>
    <row r="184" ht="13.2" customHeight="1" s="33">
      <c r="A184" s="10" t="n"/>
      <c r="B184" s="12" t="n"/>
      <c r="C184" s="13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  <c r="AA184" s="10" t="n"/>
    </row>
    <row r="185" ht="13.2" customHeight="1" s="33">
      <c r="A185" s="10" t="n"/>
      <c r="B185" s="12" t="n"/>
      <c r="C185" s="13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  <c r="AA185" s="10" t="n"/>
    </row>
    <row r="186" ht="13.2" customHeight="1" s="33">
      <c r="A186" s="10" t="n"/>
      <c r="B186" s="12" t="n"/>
      <c r="C186" s="13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  <c r="AA186" s="10" t="n"/>
    </row>
    <row r="187" ht="13.2" customHeight="1" s="33">
      <c r="A187" s="10" t="n"/>
      <c r="B187" s="12" t="n"/>
      <c r="C187" s="13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  <c r="AA187" s="10" t="n"/>
    </row>
    <row r="188" ht="13.2" customHeight="1" s="33">
      <c r="A188" s="10" t="n"/>
      <c r="B188" s="12" t="n"/>
      <c r="C188" s="13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  <c r="AA188" s="10" t="n"/>
    </row>
    <row r="189" ht="13.2" customHeight="1" s="33">
      <c r="A189" s="10" t="n"/>
      <c r="B189" s="12" t="n"/>
      <c r="C189" s="13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  <c r="AA189" s="10" t="n"/>
    </row>
    <row r="190" ht="13.2" customHeight="1" s="33">
      <c r="A190" s="10" t="n"/>
      <c r="B190" s="12" t="n"/>
      <c r="C190" s="13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  <c r="AA190" s="10" t="n"/>
    </row>
    <row r="191" ht="13.2" customHeight="1" s="33">
      <c r="A191" s="10" t="n"/>
      <c r="B191" s="12" t="n"/>
      <c r="C191" s="13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  <c r="AA191" s="10" t="n"/>
    </row>
    <row r="192" ht="13.2" customHeight="1" s="33">
      <c r="A192" s="10" t="n"/>
      <c r="B192" s="12" t="n"/>
      <c r="C192" s="13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  <c r="AA192" s="10" t="n"/>
    </row>
    <row r="193" ht="13.2" customHeight="1" s="33">
      <c r="A193" s="10" t="n"/>
      <c r="B193" s="12" t="n"/>
      <c r="C193" s="13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  <c r="AA193" s="10" t="n"/>
    </row>
    <row r="194" ht="13.2" customHeight="1" s="33">
      <c r="A194" s="10" t="n"/>
      <c r="B194" s="12" t="n"/>
      <c r="C194" s="13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  <c r="AA194" s="10" t="n"/>
    </row>
    <row r="195" ht="13.2" customHeight="1" s="33">
      <c r="A195" s="10" t="n"/>
      <c r="B195" s="12" t="n"/>
      <c r="C195" s="13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  <c r="AA195" s="10" t="n"/>
    </row>
    <row r="196" ht="13.2" customHeight="1" s="33">
      <c r="A196" s="10" t="n"/>
      <c r="B196" s="12" t="n"/>
      <c r="C196" s="13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  <c r="AA196" s="10" t="n"/>
    </row>
    <row r="197" ht="13.2" customHeight="1" s="33">
      <c r="A197" s="10" t="n"/>
      <c r="B197" s="12" t="n"/>
      <c r="C197" s="13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  <c r="AA197" s="10" t="n"/>
    </row>
    <row r="198" ht="13.2" customHeight="1" s="33">
      <c r="A198" s="10" t="n"/>
      <c r="B198" s="12" t="n"/>
      <c r="C198" s="13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  <c r="AA198" s="10" t="n"/>
    </row>
    <row r="199" ht="13.2" customHeight="1" s="33">
      <c r="A199" s="10" t="n"/>
      <c r="B199" s="12" t="n"/>
      <c r="C199" s="13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  <c r="AA199" s="10" t="n"/>
    </row>
    <row r="200" ht="13.2" customHeight="1" s="33">
      <c r="A200" s="10" t="n"/>
      <c r="B200" s="12" t="n"/>
      <c r="C200" s="13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  <c r="AA200" s="10" t="n"/>
    </row>
    <row r="201" ht="13.2" customHeight="1" s="33">
      <c r="A201" s="10" t="n"/>
      <c r="B201" s="12" t="n"/>
      <c r="C201" s="13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  <c r="AA201" s="10" t="n"/>
    </row>
    <row r="202" ht="13.2" customHeight="1" s="33">
      <c r="A202" s="10" t="n"/>
      <c r="B202" s="12" t="n"/>
      <c r="C202" s="13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  <c r="AA202" s="10" t="n"/>
    </row>
    <row r="203" ht="13.2" customHeight="1" s="33">
      <c r="A203" s="10" t="n"/>
      <c r="B203" s="12" t="n"/>
      <c r="C203" s="13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  <c r="AA203" s="10" t="n"/>
    </row>
    <row r="204" ht="13.2" customHeight="1" s="33">
      <c r="A204" s="10" t="n"/>
      <c r="B204" s="12" t="n"/>
      <c r="C204" s="13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  <c r="AA204" s="10" t="n"/>
    </row>
    <row r="205" ht="13.2" customHeight="1" s="33">
      <c r="A205" s="10" t="n"/>
      <c r="B205" s="12" t="n"/>
      <c r="C205" s="13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  <c r="AA205" s="10" t="n"/>
    </row>
    <row r="206" ht="13.2" customHeight="1" s="33">
      <c r="A206" s="10" t="n"/>
      <c r="B206" s="12" t="n"/>
      <c r="C206" s="13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  <c r="AA206" s="10" t="n"/>
    </row>
    <row r="207" ht="13.2" customHeight="1" s="33">
      <c r="A207" s="10" t="n"/>
      <c r="B207" s="12" t="n"/>
      <c r="C207" s="13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  <c r="AA207" s="10" t="n"/>
    </row>
    <row r="208" ht="13.2" customHeight="1" s="33">
      <c r="A208" s="10" t="n"/>
      <c r="B208" s="12" t="n"/>
      <c r="C208" s="13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  <c r="AA208" s="10" t="n"/>
    </row>
    <row r="209" ht="13.2" customHeight="1" s="33">
      <c r="A209" s="10" t="n"/>
      <c r="B209" s="12" t="n"/>
      <c r="C209" s="13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  <c r="AA209" s="10" t="n"/>
    </row>
    <row r="210" ht="13.2" customHeight="1" s="33">
      <c r="A210" s="10" t="n"/>
      <c r="B210" s="12" t="n"/>
      <c r="C210" s="13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  <c r="AA210" s="10" t="n"/>
    </row>
    <row r="211" ht="13.2" customHeight="1" s="33">
      <c r="A211" s="10" t="n"/>
      <c r="B211" s="12" t="n"/>
      <c r="C211" s="13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  <c r="AA211" s="10" t="n"/>
    </row>
    <row r="212" ht="13.2" customHeight="1" s="33">
      <c r="A212" s="10" t="n"/>
      <c r="B212" s="12" t="n"/>
      <c r="C212" s="13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  <c r="AA212" s="10" t="n"/>
    </row>
    <row r="213" ht="13.2" customHeight="1" s="33">
      <c r="A213" s="10" t="n"/>
      <c r="B213" s="12" t="n"/>
      <c r="C213" s="13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  <c r="AA213" s="10" t="n"/>
    </row>
    <row r="214" ht="13.2" customHeight="1" s="33">
      <c r="A214" s="10" t="n"/>
      <c r="B214" s="12" t="n"/>
      <c r="C214" s="13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  <c r="AA214" s="10" t="n"/>
    </row>
    <row r="215" ht="13.2" customHeight="1" s="33">
      <c r="A215" s="10" t="n"/>
      <c r="B215" s="12" t="n"/>
      <c r="C215" s="13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  <c r="AA215" s="10" t="n"/>
    </row>
    <row r="216" ht="13.2" customHeight="1" s="33">
      <c r="A216" s="10" t="n"/>
      <c r="B216" s="12" t="n"/>
      <c r="C216" s="13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  <c r="AA216" s="10" t="n"/>
    </row>
    <row r="217" ht="13.2" customHeight="1" s="33">
      <c r="A217" s="10" t="n"/>
      <c r="B217" s="12" t="n"/>
      <c r="C217" s="13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  <c r="AA217" s="10" t="n"/>
    </row>
    <row r="218" ht="13.2" customHeight="1" s="33">
      <c r="A218" s="10" t="n"/>
      <c r="B218" s="12" t="n"/>
      <c r="C218" s="13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  <c r="AA218" s="10" t="n"/>
    </row>
    <row r="219" ht="13.2" customHeight="1" s="33">
      <c r="A219" s="10" t="n"/>
      <c r="B219" s="12" t="n"/>
      <c r="C219" s="13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  <c r="AA219" s="10" t="n"/>
    </row>
    <row r="220" ht="13.2" customHeight="1" s="33">
      <c r="A220" s="10" t="n"/>
      <c r="B220" s="12" t="n"/>
      <c r="C220" s="13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  <c r="AA220" s="10" t="n"/>
    </row>
    <row r="221" ht="13.2" customHeight="1" s="33">
      <c r="A221" s="10" t="n"/>
      <c r="B221" s="12" t="n"/>
      <c r="C221" s="13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  <c r="AA221" s="10" t="n"/>
    </row>
    <row r="222" ht="13.2" customHeight="1" s="33">
      <c r="A222" s="10" t="n"/>
      <c r="B222" s="12" t="n"/>
      <c r="C222" s="13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  <c r="AA222" s="10" t="n"/>
    </row>
    <row r="223" ht="13.2" customHeight="1" s="33">
      <c r="A223" s="10" t="n"/>
      <c r="B223" s="12" t="n"/>
      <c r="C223" s="13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  <c r="AA223" s="10" t="n"/>
    </row>
    <row r="224" ht="13.2" customHeight="1" s="33">
      <c r="A224" s="10" t="n"/>
      <c r="B224" s="12" t="n"/>
      <c r="C224" s="13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  <c r="AA224" s="10" t="n"/>
    </row>
    <row r="225" ht="13.2" customHeight="1" s="33">
      <c r="A225" s="10" t="n"/>
      <c r="B225" s="12" t="n"/>
      <c r="C225" s="13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  <c r="AA225" s="10" t="n"/>
    </row>
    <row r="226" ht="13.2" customHeight="1" s="33">
      <c r="A226" s="10" t="n"/>
      <c r="B226" s="12" t="n"/>
      <c r="C226" s="13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  <c r="AA226" s="10" t="n"/>
    </row>
    <row r="227" ht="13.2" customHeight="1" s="33">
      <c r="A227" s="10" t="n"/>
      <c r="B227" s="12" t="n"/>
      <c r="C227" s="13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  <c r="AA227" s="10" t="n"/>
    </row>
    <row r="228" ht="13.2" customHeight="1" s="33">
      <c r="A228" s="10" t="n"/>
      <c r="B228" s="12" t="n"/>
      <c r="C228" s="13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  <c r="AA228" s="10" t="n"/>
    </row>
    <row r="229" ht="13.2" customHeight="1" s="33">
      <c r="A229" s="10" t="n"/>
      <c r="B229" s="12" t="n"/>
      <c r="C229" s="13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  <c r="AA229" s="10" t="n"/>
    </row>
    <row r="230" ht="13.2" customHeight="1" s="33">
      <c r="A230" s="10" t="n"/>
      <c r="B230" s="12" t="n"/>
      <c r="C230" s="13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  <c r="AA230" s="10" t="n"/>
    </row>
    <row r="231" ht="13.2" customHeight="1" s="33">
      <c r="A231" s="10" t="n"/>
      <c r="B231" s="12" t="n"/>
      <c r="C231" s="13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  <c r="AA231" s="10" t="n"/>
    </row>
    <row r="232" ht="13.2" customHeight="1" s="33">
      <c r="A232" s="10" t="n"/>
      <c r="B232" s="12" t="n"/>
      <c r="C232" s="13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  <c r="AA232" s="10" t="n"/>
    </row>
    <row r="233" ht="13.2" customHeight="1" s="33">
      <c r="A233" s="10" t="n"/>
      <c r="B233" s="12" t="n"/>
      <c r="C233" s="13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  <c r="AA233" s="10" t="n"/>
    </row>
    <row r="234" ht="13.2" customHeight="1" s="33">
      <c r="A234" s="10" t="n"/>
      <c r="B234" s="12" t="n"/>
      <c r="C234" s="13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  <c r="AA234" s="10" t="n"/>
    </row>
    <row r="235" ht="13.2" customHeight="1" s="33">
      <c r="A235" s="10" t="n"/>
      <c r="B235" s="12" t="n"/>
      <c r="C235" s="13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  <c r="AA235" s="10" t="n"/>
    </row>
    <row r="236" ht="13.2" customHeight="1" s="33">
      <c r="A236" s="10" t="n"/>
      <c r="B236" s="12" t="n"/>
      <c r="C236" s="13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  <c r="AA236" s="10" t="n"/>
    </row>
    <row r="237" ht="13.2" customHeight="1" s="33">
      <c r="A237" s="10" t="n"/>
      <c r="B237" s="12" t="n"/>
      <c r="C237" s="13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  <c r="AA237" s="10" t="n"/>
    </row>
    <row r="238" ht="13.2" customHeight="1" s="33">
      <c r="A238" s="10" t="n"/>
      <c r="B238" s="12" t="n"/>
      <c r="C238" s="13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  <c r="AA238" s="10" t="n"/>
    </row>
    <row r="239" ht="13.2" customHeight="1" s="33">
      <c r="A239" s="10" t="n"/>
      <c r="B239" s="12" t="n"/>
      <c r="C239" s="13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  <c r="AA239" s="10" t="n"/>
    </row>
    <row r="240" ht="13.2" customHeight="1" s="33">
      <c r="A240" s="10" t="n"/>
      <c r="B240" s="12" t="n"/>
      <c r="C240" s="13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  <c r="AA240" s="10" t="n"/>
    </row>
    <row r="241" ht="13.2" customHeight="1" s="33">
      <c r="A241" s="10" t="n"/>
      <c r="B241" s="12" t="n"/>
      <c r="C241" s="13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  <c r="AA241" s="10" t="n"/>
    </row>
    <row r="242" ht="13.2" customHeight="1" s="33">
      <c r="A242" s="10" t="n"/>
      <c r="B242" s="12" t="n"/>
      <c r="C242" s="13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  <c r="AA242" s="10" t="n"/>
    </row>
    <row r="243" ht="13.2" customHeight="1" s="33">
      <c r="A243" s="10" t="n"/>
      <c r="B243" s="12" t="n"/>
      <c r="C243" s="13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  <c r="AA243" s="10" t="n"/>
    </row>
    <row r="244" ht="13.2" customHeight="1" s="33">
      <c r="A244" s="10" t="n"/>
      <c r="B244" s="12" t="n"/>
      <c r="C244" s="13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  <c r="AA244" s="10" t="n"/>
    </row>
    <row r="245" ht="13.2" customHeight="1" s="33">
      <c r="A245" s="10" t="n"/>
      <c r="B245" s="12" t="n"/>
      <c r="C245" s="13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  <c r="AA245" s="10" t="n"/>
    </row>
    <row r="246" ht="13.2" customHeight="1" s="33">
      <c r="A246" s="10" t="n"/>
      <c r="B246" s="12" t="n"/>
      <c r="C246" s="13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  <c r="AA246" s="10" t="n"/>
    </row>
    <row r="247" ht="13.2" customHeight="1" s="33">
      <c r="A247" s="10" t="n"/>
      <c r="B247" s="12" t="n"/>
      <c r="C247" s="13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  <c r="AA247" s="10" t="n"/>
    </row>
    <row r="248" ht="13.2" customHeight="1" s="33">
      <c r="A248" s="10" t="n"/>
      <c r="B248" s="12" t="n"/>
      <c r="C248" s="13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  <c r="AA248" s="10" t="n"/>
    </row>
    <row r="249" ht="13.2" customHeight="1" s="33">
      <c r="A249" s="10" t="n"/>
      <c r="B249" s="12" t="n"/>
      <c r="C249" s="13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  <c r="AA249" s="10" t="n"/>
    </row>
    <row r="250" ht="13.2" customHeight="1" s="33">
      <c r="A250" s="10" t="n"/>
      <c r="B250" s="12" t="n"/>
      <c r="C250" s="13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  <c r="AA250" s="10" t="n"/>
    </row>
    <row r="251" ht="13.2" customHeight="1" s="33">
      <c r="A251" s="10" t="n"/>
      <c r="B251" s="12" t="n"/>
      <c r="C251" s="13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  <c r="AA251" s="10" t="n"/>
    </row>
    <row r="252" ht="13.2" customHeight="1" s="33">
      <c r="A252" s="10" t="n"/>
      <c r="B252" s="12" t="n"/>
      <c r="C252" s="13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  <c r="AA252" s="10" t="n"/>
    </row>
    <row r="253" ht="13.2" customHeight="1" s="33">
      <c r="A253" s="10" t="n"/>
      <c r="B253" s="12" t="n"/>
      <c r="C253" s="13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  <c r="AA253" s="10" t="n"/>
    </row>
    <row r="254" ht="13.2" customHeight="1" s="33">
      <c r="A254" s="10" t="n"/>
      <c r="B254" s="12" t="n"/>
      <c r="C254" s="13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  <c r="AA254" s="10" t="n"/>
    </row>
    <row r="255" ht="13.2" customHeight="1" s="33">
      <c r="A255" s="10" t="n"/>
      <c r="B255" s="12" t="n"/>
      <c r="C255" s="13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  <c r="AA255" s="10" t="n"/>
    </row>
    <row r="256" ht="13.2" customHeight="1" s="33">
      <c r="A256" s="10" t="n"/>
      <c r="B256" s="12" t="n"/>
      <c r="C256" s="13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  <c r="AA256" s="10" t="n"/>
    </row>
    <row r="257" ht="13.2" customHeight="1" s="33">
      <c r="A257" s="10" t="n"/>
      <c r="B257" s="12" t="n"/>
      <c r="C257" s="13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  <c r="AA257" s="10" t="n"/>
    </row>
    <row r="258" ht="13.2" customHeight="1" s="33">
      <c r="A258" s="10" t="n"/>
      <c r="B258" s="12" t="n"/>
      <c r="C258" s="13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  <c r="AA258" s="10" t="n"/>
    </row>
    <row r="259" ht="13.2" customHeight="1" s="33">
      <c r="A259" s="10" t="n"/>
      <c r="B259" s="12" t="n"/>
      <c r="C259" s="13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  <c r="AA259" s="10" t="n"/>
    </row>
    <row r="260" ht="13.2" customHeight="1" s="33">
      <c r="A260" s="10" t="n"/>
      <c r="B260" s="12" t="n"/>
      <c r="C260" s="13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  <c r="AA260" s="10" t="n"/>
    </row>
    <row r="261" ht="13.2" customHeight="1" s="33">
      <c r="A261" s="10" t="n"/>
      <c r="B261" s="12" t="n"/>
      <c r="C261" s="13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  <c r="AA261" s="10" t="n"/>
    </row>
    <row r="262" ht="13.2" customHeight="1" s="33">
      <c r="A262" s="10" t="n"/>
      <c r="B262" s="12" t="n"/>
      <c r="C262" s="13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  <c r="AA262" s="10" t="n"/>
    </row>
    <row r="263" ht="13.2" customHeight="1" s="33">
      <c r="A263" s="10" t="n"/>
      <c r="B263" s="12" t="n"/>
      <c r="C263" s="13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  <c r="AA263" s="10" t="n"/>
    </row>
    <row r="264" ht="13.2" customHeight="1" s="33">
      <c r="A264" s="10" t="n"/>
      <c r="B264" s="12" t="n"/>
      <c r="C264" s="13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  <c r="AA264" s="10" t="n"/>
    </row>
    <row r="265" ht="13.2" customHeight="1" s="33">
      <c r="A265" s="10" t="n"/>
      <c r="B265" s="12" t="n"/>
      <c r="C265" s="13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  <c r="AA265" s="10" t="n"/>
    </row>
    <row r="266" ht="13.2" customHeight="1" s="33">
      <c r="A266" s="10" t="n"/>
      <c r="B266" s="12" t="n"/>
      <c r="C266" s="13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  <c r="AA266" s="10" t="n"/>
    </row>
    <row r="267" ht="13.2" customHeight="1" s="33">
      <c r="A267" s="10" t="n"/>
      <c r="B267" s="12" t="n"/>
      <c r="C267" s="13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  <c r="AA267" s="10" t="n"/>
    </row>
    <row r="268" ht="13.2" customHeight="1" s="33">
      <c r="A268" s="10" t="n"/>
      <c r="B268" s="12" t="n"/>
      <c r="C268" s="13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  <c r="AA268" s="10" t="n"/>
    </row>
    <row r="269" ht="13.2" customHeight="1" s="33">
      <c r="A269" s="10" t="n"/>
      <c r="B269" s="12" t="n"/>
      <c r="C269" s="13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  <c r="AA269" s="10" t="n"/>
    </row>
    <row r="270" ht="13.2" customHeight="1" s="33">
      <c r="A270" s="10" t="n"/>
      <c r="B270" s="12" t="n"/>
      <c r="C270" s="13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  <c r="AA270" s="10" t="n"/>
    </row>
    <row r="271" ht="13.2" customHeight="1" s="33">
      <c r="A271" s="10" t="n"/>
      <c r="B271" s="12" t="n"/>
      <c r="C271" s="13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  <c r="AA271" s="10" t="n"/>
    </row>
    <row r="272" ht="13.2" customHeight="1" s="33">
      <c r="A272" s="10" t="n"/>
      <c r="B272" s="12" t="n"/>
      <c r="C272" s="13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  <c r="AA272" s="10" t="n"/>
    </row>
    <row r="273" ht="13.2" customHeight="1" s="33">
      <c r="A273" s="10" t="n"/>
      <c r="B273" s="12" t="n"/>
      <c r="C273" s="13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  <c r="AA273" s="10" t="n"/>
    </row>
    <row r="274" ht="13.2" customHeight="1" s="33">
      <c r="A274" s="10" t="n"/>
      <c r="B274" s="12" t="n"/>
      <c r="C274" s="13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  <c r="AA274" s="10" t="n"/>
    </row>
    <row r="275" ht="13.2" customHeight="1" s="33">
      <c r="A275" s="10" t="n"/>
      <c r="B275" s="12" t="n"/>
      <c r="C275" s="13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  <c r="AA275" s="10" t="n"/>
    </row>
    <row r="276" ht="13.2" customHeight="1" s="33">
      <c r="A276" s="10" t="n"/>
      <c r="B276" s="12" t="n"/>
      <c r="C276" s="13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  <c r="AA276" s="10" t="n"/>
    </row>
    <row r="277" ht="13.2" customHeight="1" s="33">
      <c r="A277" s="10" t="n"/>
      <c r="B277" s="12" t="n"/>
      <c r="C277" s="13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  <c r="AA277" s="10" t="n"/>
    </row>
    <row r="278" ht="13.2" customHeight="1" s="33">
      <c r="A278" s="10" t="n"/>
      <c r="B278" s="12" t="n"/>
      <c r="C278" s="13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  <c r="AA278" s="10" t="n"/>
    </row>
    <row r="279" ht="13.2" customHeight="1" s="33">
      <c r="A279" s="10" t="n"/>
      <c r="B279" s="12" t="n"/>
      <c r="C279" s="13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  <c r="AA279" s="10" t="n"/>
    </row>
    <row r="280" ht="13.2" customHeight="1" s="33">
      <c r="A280" s="10" t="n"/>
      <c r="B280" s="12" t="n"/>
      <c r="C280" s="13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  <c r="AA280" s="10" t="n"/>
    </row>
    <row r="281" ht="13.2" customHeight="1" s="33">
      <c r="A281" s="10" t="n"/>
      <c r="B281" s="12" t="n"/>
      <c r="C281" s="13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  <c r="AA281" s="10" t="n"/>
    </row>
    <row r="282" ht="13.2" customHeight="1" s="33">
      <c r="A282" s="10" t="n"/>
      <c r="B282" s="12" t="n"/>
      <c r="C282" s="13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  <c r="AA282" s="10" t="n"/>
    </row>
    <row r="283" ht="13.2" customHeight="1" s="33">
      <c r="A283" s="10" t="n"/>
      <c r="B283" s="12" t="n"/>
      <c r="C283" s="13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  <c r="AA283" s="10" t="n"/>
    </row>
    <row r="284" ht="13.2" customHeight="1" s="33">
      <c r="A284" s="10" t="n"/>
      <c r="B284" s="12" t="n"/>
      <c r="C284" s="13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  <c r="AA284" s="10" t="n"/>
    </row>
    <row r="285" ht="13.2" customHeight="1" s="33">
      <c r="A285" s="10" t="n"/>
      <c r="B285" s="12" t="n"/>
      <c r="C285" s="13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  <c r="AA285" s="10" t="n"/>
    </row>
    <row r="286" ht="13.2" customHeight="1" s="33">
      <c r="A286" s="10" t="n"/>
      <c r="B286" s="12" t="n"/>
      <c r="C286" s="13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  <c r="AA286" s="10" t="n"/>
    </row>
    <row r="287" ht="13.2" customHeight="1" s="33">
      <c r="A287" s="10" t="n"/>
      <c r="B287" s="12" t="n"/>
      <c r="C287" s="13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  <c r="AA287" s="10" t="n"/>
    </row>
    <row r="288" ht="13.2" customHeight="1" s="33">
      <c r="A288" s="10" t="n"/>
      <c r="B288" s="12" t="n"/>
      <c r="C288" s="13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  <c r="AA288" s="10" t="n"/>
    </row>
    <row r="289" ht="13.2" customHeight="1" s="33">
      <c r="A289" s="10" t="n"/>
      <c r="B289" s="12" t="n"/>
      <c r="C289" s="13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  <c r="AA289" s="10" t="n"/>
    </row>
    <row r="290" ht="13.2" customHeight="1" s="33">
      <c r="A290" s="10" t="n"/>
      <c r="B290" s="12" t="n"/>
      <c r="C290" s="13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  <c r="AA290" s="10" t="n"/>
    </row>
    <row r="291" ht="13.2" customHeight="1" s="33">
      <c r="A291" s="10" t="n"/>
      <c r="B291" s="12" t="n"/>
      <c r="C291" s="13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  <c r="AA291" s="10" t="n"/>
    </row>
    <row r="292" ht="13.2" customHeight="1" s="33">
      <c r="A292" s="10" t="n"/>
      <c r="B292" s="12" t="n"/>
      <c r="C292" s="13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  <c r="AA292" s="10" t="n"/>
    </row>
    <row r="293" ht="13.2" customHeight="1" s="33">
      <c r="A293" s="10" t="n"/>
      <c r="B293" s="12" t="n"/>
      <c r="C293" s="13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  <c r="AA293" s="10" t="n"/>
    </row>
    <row r="294" ht="13.2" customHeight="1" s="33">
      <c r="A294" s="10" t="n"/>
      <c r="B294" s="12" t="n"/>
      <c r="C294" s="13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  <c r="AA294" s="10" t="n"/>
    </row>
    <row r="295" ht="13.2" customHeight="1" s="33">
      <c r="A295" s="10" t="n"/>
      <c r="B295" s="12" t="n"/>
      <c r="C295" s="13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  <c r="AA295" s="10" t="n"/>
    </row>
    <row r="296" ht="13.2" customHeight="1" s="33">
      <c r="A296" s="10" t="n"/>
      <c r="B296" s="12" t="n"/>
      <c r="C296" s="13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  <c r="AA296" s="10" t="n"/>
    </row>
    <row r="297" ht="13.2" customHeight="1" s="33">
      <c r="A297" s="10" t="n"/>
      <c r="B297" s="12" t="n"/>
      <c r="C297" s="13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  <c r="AA297" s="10" t="n"/>
    </row>
    <row r="298" ht="13.2" customHeight="1" s="33">
      <c r="A298" s="10" t="n"/>
      <c r="B298" s="12" t="n"/>
      <c r="C298" s="13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  <c r="AA298" s="10" t="n"/>
    </row>
    <row r="299" ht="13.2" customHeight="1" s="33">
      <c r="A299" s="10" t="n"/>
      <c r="B299" s="12" t="n"/>
      <c r="C299" s="13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  <c r="AA299" s="10" t="n"/>
    </row>
    <row r="300" ht="13.2" customHeight="1" s="33">
      <c r="A300" s="10" t="n"/>
      <c r="B300" s="12" t="n"/>
      <c r="C300" s="13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  <c r="AA300" s="10" t="n"/>
    </row>
    <row r="301" ht="13.2" customHeight="1" s="33">
      <c r="A301" s="10" t="n"/>
      <c r="B301" s="12" t="n"/>
      <c r="C301" s="13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  <c r="AA301" s="10" t="n"/>
    </row>
    <row r="302" ht="13.2" customHeight="1" s="33">
      <c r="A302" s="10" t="n"/>
      <c r="B302" s="12" t="n"/>
      <c r="C302" s="13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  <c r="AA302" s="10" t="n"/>
    </row>
    <row r="303" ht="13.2" customHeight="1" s="33">
      <c r="A303" s="10" t="n"/>
      <c r="B303" s="12" t="n"/>
      <c r="C303" s="13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  <c r="AA303" s="10" t="n"/>
    </row>
    <row r="304" ht="13.2" customHeight="1" s="33">
      <c r="A304" s="10" t="n"/>
      <c r="B304" s="12" t="n"/>
      <c r="C304" s="13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  <c r="AA304" s="10" t="n"/>
    </row>
    <row r="305" ht="13.2" customHeight="1" s="33">
      <c r="A305" s="10" t="n"/>
      <c r="B305" s="12" t="n"/>
      <c r="C305" s="13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  <c r="AA305" s="10" t="n"/>
    </row>
    <row r="306" ht="13.2" customHeight="1" s="33">
      <c r="A306" s="10" t="n"/>
      <c r="B306" s="12" t="n"/>
      <c r="C306" s="13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  <c r="AA306" s="10" t="n"/>
    </row>
    <row r="307" ht="13.2" customHeight="1" s="33">
      <c r="A307" s="10" t="n"/>
      <c r="B307" s="12" t="n"/>
      <c r="C307" s="13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  <c r="AA307" s="10" t="n"/>
    </row>
    <row r="308" ht="13.2" customHeight="1" s="33">
      <c r="A308" s="10" t="n"/>
      <c r="B308" s="12" t="n"/>
      <c r="C308" s="13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  <c r="AA308" s="10" t="n"/>
    </row>
    <row r="309" ht="13.2" customHeight="1" s="33">
      <c r="A309" s="10" t="n"/>
      <c r="B309" s="12" t="n"/>
      <c r="C309" s="13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  <c r="AA309" s="10" t="n"/>
    </row>
    <row r="310" ht="13.2" customHeight="1" s="33">
      <c r="A310" s="10" t="n"/>
      <c r="B310" s="12" t="n"/>
      <c r="C310" s="13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  <c r="AA310" s="10" t="n"/>
    </row>
    <row r="311" ht="13.2" customHeight="1" s="33">
      <c r="A311" s="10" t="n"/>
      <c r="B311" s="12" t="n"/>
      <c r="C311" s="13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  <c r="AA311" s="10" t="n"/>
    </row>
    <row r="312" ht="13.2" customHeight="1" s="33">
      <c r="A312" s="10" t="n"/>
      <c r="B312" s="12" t="n"/>
      <c r="C312" s="13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  <c r="AA312" s="10" t="n"/>
    </row>
    <row r="313" ht="13.2" customHeight="1" s="33">
      <c r="A313" s="10" t="n"/>
      <c r="B313" s="12" t="n"/>
      <c r="C313" s="13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  <c r="AA313" s="10" t="n"/>
    </row>
    <row r="314" ht="13.2" customHeight="1" s="33">
      <c r="A314" s="10" t="n"/>
      <c r="B314" s="12" t="n"/>
      <c r="C314" s="13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  <c r="AA314" s="10" t="n"/>
    </row>
    <row r="315" ht="13.2" customHeight="1" s="33">
      <c r="A315" s="10" t="n"/>
      <c r="B315" s="12" t="n"/>
      <c r="C315" s="13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  <c r="AA315" s="10" t="n"/>
    </row>
    <row r="316" ht="13.2" customHeight="1" s="33">
      <c r="A316" s="10" t="n"/>
      <c r="B316" s="12" t="n"/>
      <c r="C316" s="13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  <c r="AA316" s="10" t="n"/>
    </row>
    <row r="317" ht="13.2" customHeight="1" s="33">
      <c r="A317" s="10" t="n"/>
      <c r="B317" s="12" t="n"/>
      <c r="C317" s="13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  <c r="AA317" s="10" t="n"/>
    </row>
    <row r="318" ht="13.2" customHeight="1" s="33">
      <c r="A318" s="10" t="n"/>
      <c r="B318" s="12" t="n"/>
      <c r="C318" s="13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  <c r="AA318" s="10" t="n"/>
    </row>
    <row r="319" ht="13.2" customHeight="1" s="33">
      <c r="A319" s="10" t="n"/>
      <c r="B319" s="12" t="n"/>
      <c r="C319" s="13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  <c r="AA319" s="10" t="n"/>
    </row>
    <row r="320" ht="13.2" customHeight="1" s="33">
      <c r="A320" s="10" t="n"/>
      <c r="B320" s="12" t="n"/>
      <c r="C320" s="13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  <c r="AA320" s="10" t="n"/>
    </row>
    <row r="321" ht="13.2" customHeight="1" s="33">
      <c r="A321" s="10" t="n"/>
      <c r="B321" s="12" t="n"/>
      <c r="C321" s="13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  <c r="AA321" s="10" t="n"/>
    </row>
    <row r="322" ht="13.2" customHeight="1" s="33">
      <c r="A322" s="10" t="n"/>
      <c r="B322" s="12" t="n"/>
      <c r="C322" s="13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  <c r="AA322" s="10" t="n"/>
    </row>
    <row r="323" ht="13.2" customHeight="1" s="33">
      <c r="A323" s="10" t="n"/>
      <c r="B323" s="12" t="n"/>
      <c r="C323" s="13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  <c r="AA323" s="10" t="n"/>
    </row>
    <row r="324" ht="13.2" customHeight="1" s="33">
      <c r="A324" s="10" t="n"/>
      <c r="B324" s="12" t="n"/>
      <c r="C324" s="13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  <c r="AA324" s="10" t="n"/>
    </row>
    <row r="325" ht="13.2" customHeight="1" s="33">
      <c r="A325" s="10" t="n"/>
      <c r="B325" s="12" t="n"/>
      <c r="C325" s="13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  <c r="AA325" s="10" t="n"/>
    </row>
    <row r="326" ht="13.2" customHeight="1" s="33">
      <c r="A326" s="10" t="n"/>
      <c r="B326" s="12" t="n"/>
      <c r="C326" s="13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  <c r="AA326" s="10" t="n"/>
    </row>
    <row r="327" ht="13.2" customHeight="1" s="33">
      <c r="A327" s="10" t="n"/>
      <c r="B327" s="12" t="n"/>
      <c r="C327" s="13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  <c r="AA327" s="10" t="n"/>
    </row>
    <row r="328" ht="13.2" customHeight="1" s="33">
      <c r="A328" s="10" t="n"/>
      <c r="B328" s="12" t="n"/>
      <c r="C328" s="13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  <c r="AA328" s="10" t="n"/>
    </row>
    <row r="329" ht="13.2" customHeight="1" s="33">
      <c r="A329" s="10" t="n"/>
      <c r="B329" s="12" t="n"/>
      <c r="C329" s="13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  <c r="AA329" s="10" t="n"/>
    </row>
    <row r="330" ht="13.2" customHeight="1" s="33">
      <c r="A330" s="10" t="n"/>
      <c r="B330" s="12" t="n"/>
      <c r="C330" s="13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  <c r="AA330" s="10" t="n"/>
    </row>
    <row r="331" ht="13.2" customHeight="1" s="33">
      <c r="A331" s="10" t="n"/>
      <c r="B331" s="12" t="n"/>
      <c r="C331" s="13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  <c r="AA331" s="10" t="n"/>
    </row>
    <row r="332" ht="13.2" customHeight="1" s="33">
      <c r="A332" s="10" t="n"/>
      <c r="B332" s="12" t="n"/>
      <c r="C332" s="13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  <c r="AA332" s="10" t="n"/>
    </row>
    <row r="333" ht="13.2" customHeight="1" s="33">
      <c r="A333" s="10" t="n"/>
      <c r="B333" s="12" t="n"/>
      <c r="C333" s="13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  <c r="AA333" s="10" t="n"/>
    </row>
    <row r="334" ht="13.2" customHeight="1" s="33">
      <c r="A334" s="10" t="n"/>
      <c r="B334" s="12" t="n"/>
      <c r="C334" s="13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  <c r="AA334" s="10" t="n"/>
    </row>
    <row r="335" ht="13.2" customHeight="1" s="33">
      <c r="A335" s="10" t="n"/>
      <c r="B335" s="12" t="n"/>
      <c r="C335" s="13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  <c r="AA335" s="10" t="n"/>
    </row>
    <row r="336" ht="13.2" customHeight="1" s="33">
      <c r="A336" s="10" t="n"/>
      <c r="B336" s="12" t="n"/>
      <c r="C336" s="13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  <c r="AA336" s="10" t="n"/>
    </row>
    <row r="337" ht="13.2" customHeight="1" s="33">
      <c r="A337" s="10" t="n"/>
      <c r="B337" s="12" t="n"/>
      <c r="C337" s="13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  <c r="AA337" s="10" t="n"/>
    </row>
    <row r="338" ht="13.2" customHeight="1" s="33">
      <c r="A338" s="10" t="n"/>
      <c r="B338" s="12" t="n"/>
      <c r="C338" s="13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  <c r="AA338" s="10" t="n"/>
    </row>
    <row r="339" ht="13.2" customHeight="1" s="33">
      <c r="A339" s="10" t="n"/>
      <c r="B339" s="12" t="n"/>
      <c r="C339" s="13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  <c r="AA339" s="10" t="n"/>
    </row>
    <row r="340" ht="13.2" customHeight="1" s="33">
      <c r="A340" s="10" t="n"/>
      <c r="B340" s="12" t="n"/>
      <c r="C340" s="13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  <c r="AA340" s="10" t="n"/>
    </row>
    <row r="341" ht="13.2" customHeight="1" s="33">
      <c r="A341" s="10" t="n"/>
      <c r="B341" s="12" t="n"/>
      <c r="C341" s="13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  <c r="AA341" s="10" t="n"/>
    </row>
    <row r="342" ht="13.2" customHeight="1" s="33">
      <c r="A342" s="10" t="n"/>
      <c r="B342" s="12" t="n"/>
      <c r="C342" s="13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  <c r="AA342" s="10" t="n"/>
    </row>
    <row r="343" ht="13.2" customHeight="1" s="33">
      <c r="A343" s="10" t="n"/>
      <c r="B343" s="12" t="n"/>
      <c r="C343" s="13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  <c r="AA343" s="10" t="n"/>
    </row>
    <row r="344" ht="13.2" customHeight="1" s="33">
      <c r="A344" s="10" t="n"/>
      <c r="B344" s="12" t="n"/>
      <c r="C344" s="13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  <c r="AA344" s="10" t="n"/>
    </row>
    <row r="345" ht="13.2" customHeight="1" s="33">
      <c r="A345" s="10" t="n"/>
      <c r="B345" s="12" t="n"/>
      <c r="C345" s="13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  <c r="AA345" s="10" t="n"/>
    </row>
    <row r="346" ht="13.2" customHeight="1" s="33">
      <c r="A346" s="10" t="n"/>
      <c r="B346" s="12" t="n"/>
      <c r="C346" s="13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  <c r="AA346" s="10" t="n"/>
    </row>
    <row r="347" ht="13.2" customHeight="1" s="33">
      <c r="A347" s="10" t="n"/>
      <c r="B347" s="12" t="n"/>
      <c r="C347" s="13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  <c r="AA347" s="10" t="n"/>
    </row>
    <row r="348" ht="13.2" customHeight="1" s="33">
      <c r="A348" s="10" t="n"/>
      <c r="B348" s="12" t="n"/>
      <c r="C348" s="13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  <c r="AA348" s="10" t="n"/>
    </row>
    <row r="349" ht="13.2" customHeight="1" s="33">
      <c r="A349" s="10" t="n"/>
      <c r="B349" s="12" t="n"/>
      <c r="C349" s="13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  <c r="AA349" s="10" t="n"/>
    </row>
    <row r="350" ht="13.2" customHeight="1" s="33">
      <c r="A350" s="10" t="n"/>
      <c r="B350" s="12" t="n"/>
      <c r="C350" s="13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  <c r="AA350" s="10" t="n"/>
    </row>
    <row r="351" ht="13.2" customHeight="1" s="33">
      <c r="A351" s="10" t="n"/>
      <c r="B351" s="12" t="n"/>
      <c r="C351" s="13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  <c r="AA351" s="10" t="n"/>
    </row>
    <row r="352" ht="13.2" customHeight="1" s="33">
      <c r="A352" s="10" t="n"/>
      <c r="B352" s="12" t="n"/>
      <c r="C352" s="13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  <c r="AA352" s="10" t="n"/>
    </row>
    <row r="353" ht="13.2" customHeight="1" s="33">
      <c r="A353" s="10" t="n"/>
      <c r="B353" s="12" t="n"/>
      <c r="C353" s="13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  <c r="AA353" s="10" t="n"/>
    </row>
    <row r="354" ht="13.2" customHeight="1" s="33">
      <c r="A354" s="10" t="n"/>
      <c r="B354" s="12" t="n"/>
      <c r="C354" s="13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  <c r="AA354" s="10" t="n"/>
    </row>
    <row r="355" ht="13.2" customHeight="1" s="33">
      <c r="A355" s="10" t="n"/>
      <c r="B355" s="12" t="n"/>
      <c r="C355" s="13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  <c r="AA355" s="10" t="n"/>
    </row>
    <row r="356" ht="13.2" customHeight="1" s="33">
      <c r="A356" s="10" t="n"/>
      <c r="B356" s="12" t="n"/>
      <c r="C356" s="13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  <c r="AA356" s="10" t="n"/>
    </row>
    <row r="357" ht="13.2" customHeight="1" s="33">
      <c r="A357" s="10" t="n"/>
      <c r="B357" s="12" t="n"/>
      <c r="C357" s="13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  <c r="AA357" s="10" t="n"/>
    </row>
    <row r="358" ht="13.2" customHeight="1" s="33">
      <c r="A358" s="10" t="n"/>
      <c r="B358" s="12" t="n"/>
      <c r="C358" s="13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  <c r="AA358" s="10" t="n"/>
    </row>
    <row r="359" ht="13.2" customHeight="1" s="33">
      <c r="A359" s="10" t="n"/>
      <c r="B359" s="12" t="n"/>
      <c r="C359" s="13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  <c r="AA359" s="10" t="n"/>
    </row>
    <row r="360" ht="13.2" customHeight="1" s="33">
      <c r="A360" s="10" t="n"/>
      <c r="B360" s="12" t="n"/>
      <c r="C360" s="13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  <c r="AA360" s="10" t="n"/>
    </row>
    <row r="361" ht="13.2" customHeight="1" s="33">
      <c r="A361" s="10" t="n"/>
      <c r="B361" s="12" t="n"/>
      <c r="C361" s="13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  <c r="AA361" s="10" t="n"/>
    </row>
    <row r="362" ht="13.2" customHeight="1" s="33">
      <c r="A362" s="10" t="n"/>
      <c r="B362" s="12" t="n"/>
      <c r="C362" s="13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  <c r="AA362" s="10" t="n"/>
    </row>
    <row r="363" ht="13.2" customHeight="1" s="33">
      <c r="A363" s="10" t="n"/>
      <c r="B363" s="12" t="n"/>
      <c r="C363" s="13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  <c r="AA363" s="10" t="n"/>
    </row>
    <row r="364" ht="13.2" customHeight="1" s="33">
      <c r="A364" s="10" t="n"/>
      <c r="B364" s="12" t="n"/>
      <c r="C364" s="13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  <c r="AA364" s="10" t="n"/>
    </row>
    <row r="365" ht="13.2" customHeight="1" s="33">
      <c r="A365" s="10" t="n"/>
      <c r="B365" s="12" t="n"/>
      <c r="C365" s="13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  <c r="AA365" s="10" t="n"/>
    </row>
    <row r="366" ht="13.2" customHeight="1" s="33">
      <c r="A366" s="10" t="n"/>
      <c r="B366" s="12" t="n"/>
      <c r="C366" s="13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  <c r="AA366" s="10" t="n"/>
    </row>
    <row r="367" ht="13.2" customHeight="1" s="33">
      <c r="A367" s="10" t="n"/>
      <c r="B367" s="12" t="n"/>
      <c r="C367" s="13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  <c r="AA367" s="10" t="n"/>
    </row>
    <row r="368" ht="13.2" customHeight="1" s="33">
      <c r="A368" s="10" t="n"/>
      <c r="B368" s="12" t="n"/>
      <c r="C368" s="13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  <c r="AA368" s="10" t="n"/>
    </row>
    <row r="369" ht="13.2" customHeight="1" s="33">
      <c r="A369" s="10" t="n"/>
      <c r="B369" s="12" t="n"/>
      <c r="C369" s="13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  <c r="AA369" s="10" t="n"/>
    </row>
    <row r="370" ht="13.2" customHeight="1" s="33">
      <c r="A370" s="10" t="n"/>
      <c r="B370" s="12" t="n"/>
      <c r="C370" s="13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  <c r="AA370" s="10" t="n"/>
    </row>
    <row r="371" ht="13.2" customHeight="1" s="33">
      <c r="A371" s="10" t="n"/>
      <c r="B371" s="12" t="n"/>
      <c r="C371" s="13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  <c r="AA371" s="10" t="n"/>
    </row>
    <row r="372" ht="13.2" customHeight="1" s="33">
      <c r="A372" s="10" t="n"/>
      <c r="B372" s="12" t="n"/>
      <c r="C372" s="13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  <c r="AA372" s="10" t="n"/>
    </row>
    <row r="373" ht="13.2" customHeight="1" s="33">
      <c r="A373" s="10" t="n"/>
      <c r="B373" s="12" t="n"/>
      <c r="C373" s="13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  <c r="AA373" s="10" t="n"/>
    </row>
    <row r="374" ht="13.2" customHeight="1" s="33">
      <c r="A374" s="10" t="n"/>
      <c r="B374" s="12" t="n"/>
      <c r="C374" s="13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  <c r="AA374" s="10" t="n"/>
    </row>
    <row r="375" ht="13.2" customHeight="1" s="33">
      <c r="A375" s="10" t="n"/>
      <c r="B375" s="12" t="n"/>
      <c r="C375" s="13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  <c r="AA375" s="10" t="n"/>
    </row>
    <row r="376" ht="13.2" customHeight="1" s="33">
      <c r="A376" s="10" t="n"/>
      <c r="B376" s="12" t="n"/>
      <c r="C376" s="13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  <c r="AA376" s="10" t="n"/>
    </row>
    <row r="377" ht="13.2" customHeight="1" s="33">
      <c r="A377" s="10" t="n"/>
      <c r="B377" s="12" t="n"/>
      <c r="C377" s="13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  <c r="AA377" s="10" t="n"/>
    </row>
    <row r="378" ht="13.2" customHeight="1" s="33">
      <c r="A378" s="10" t="n"/>
      <c r="B378" s="12" t="n"/>
      <c r="C378" s="13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  <c r="AA378" s="10" t="n"/>
    </row>
    <row r="379" ht="13.2" customHeight="1" s="33">
      <c r="A379" s="10" t="n"/>
      <c r="B379" s="12" t="n"/>
      <c r="C379" s="13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  <c r="AA379" s="10" t="n"/>
    </row>
    <row r="380" ht="13.2" customHeight="1" s="33">
      <c r="A380" s="10" t="n"/>
      <c r="B380" s="12" t="n"/>
      <c r="C380" s="13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  <c r="AA380" s="10" t="n"/>
    </row>
    <row r="381" ht="13.2" customHeight="1" s="33">
      <c r="A381" s="10" t="n"/>
      <c r="B381" s="12" t="n"/>
      <c r="C381" s="13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  <c r="AA381" s="10" t="n"/>
    </row>
    <row r="382" ht="13.2" customHeight="1" s="33">
      <c r="A382" s="10" t="n"/>
      <c r="B382" s="12" t="n"/>
      <c r="C382" s="13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  <c r="AA382" s="10" t="n"/>
    </row>
    <row r="383" ht="13.2" customHeight="1" s="33">
      <c r="A383" s="10" t="n"/>
      <c r="B383" s="12" t="n"/>
      <c r="C383" s="13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  <c r="AA383" s="10" t="n"/>
    </row>
    <row r="384" ht="13.2" customHeight="1" s="33">
      <c r="A384" s="10" t="n"/>
      <c r="B384" s="12" t="n"/>
      <c r="C384" s="13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  <c r="AA384" s="10" t="n"/>
    </row>
    <row r="385" ht="13.2" customHeight="1" s="33">
      <c r="A385" s="10" t="n"/>
      <c r="B385" s="12" t="n"/>
      <c r="C385" s="13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  <c r="AA385" s="10" t="n"/>
    </row>
    <row r="386" ht="13.2" customHeight="1" s="33">
      <c r="A386" s="10" t="n"/>
      <c r="B386" s="12" t="n"/>
      <c r="C386" s="13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  <c r="AA386" s="10" t="n"/>
    </row>
    <row r="387" ht="13.2" customHeight="1" s="33">
      <c r="A387" s="10" t="n"/>
      <c r="B387" s="12" t="n"/>
      <c r="C387" s="13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  <c r="AA387" s="10" t="n"/>
    </row>
    <row r="388" ht="13.2" customHeight="1" s="33">
      <c r="A388" s="10" t="n"/>
      <c r="B388" s="12" t="n"/>
      <c r="C388" s="13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  <c r="AA388" s="10" t="n"/>
    </row>
    <row r="389" ht="13.2" customHeight="1" s="33">
      <c r="A389" s="10" t="n"/>
      <c r="B389" s="12" t="n"/>
      <c r="C389" s="13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  <c r="AA389" s="10" t="n"/>
    </row>
    <row r="390" ht="13.2" customHeight="1" s="33">
      <c r="A390" s="10" t="n"/>
      <c r="B390" s="12" t="n"/>
      <c r="C390" s="13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  <c r="AA390" s="10" t="n"/>
    </row>
    <row r="391" ht="13.2" customHeight="1" s="33">
      <c r="A391" s="10" t="n"/>
      <c r="B391" s="12" t="n"/>
      <c r="C391" s="13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  <c r="AA391" s="10" t="n"/>
    </row>
    <row r="392" ht="13.2" customHeight="1" s="33">
      <c r="A392" s="10" t="n"/>
      <c r="B392" s="12" t="n"/>
      <c r="C392" s="13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  <c r="AA392" s="10" t="n"/>
    </row>
    <row r="393" ht="13.2" customHeight="1" s="33">
      <c r="A393" s="10" t="n"/>
      <c r="B393" s="12" t="n"/>
      <c r="C393" s="13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  <c r="AA393" s="10" t="n"/>
    </row>
    <row r="394" ht="13.2" customHeight="1" s="33">
      <c r="A394" s="10" t="n"/>
      <c r="B394" s="12" t="n"/>
      <c r="C394" s="13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  <c r="AA394" s="10" t="n"/>
    </row>
    <row r="395" ht="13.2" customHeight="1" s="33">
      <c r="A395" s="10" t="n"/>
      <c r="B395" s="12" t="n"/>
      <c r="C395" s="13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  <c r="AA395" s="10" t="n"/>
    </row>
    <row r="396" ht="13.2" customHeight="1" s="33">
      <c r="A396" s="10" t="n"/>
      <c r="B396" s="12" t="n"/>
      <c r="C396" s="13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  <c r="AA396" s="10" t="n"/>
    </row>
    <row r="397" ht="13.2" customHeight="1" s="33">
      <c r="A397" s="10" t="n"/>
      <c r="B397" s="12" t="n"/>
      <c r="C397" s="13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  <c r="AA397" s="10" t="n"/>
    </row>
    <row r="398" ht="13.2" customHeight="1" s="33">
      <c r="A398" s="10" t="n"/>
      <c r="B398" s="12" t="n"/>
      <c r="C398" s="13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  <c r="AA398" s="10" t="n"/>
    </row>
    <row r="399" ht="13.2" customHeight="1" s="33">
      <c r="A399" s="10" t="n"/>
      <c r="B399" s="12" t="n"/>
      <c r="C399" s="13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  <c r="AA399" s="10" t="n"/>
    </row>
    <row r="400" ht="13.2" customHeight="1" s="33">
      <c r="A400" s="10" t="n"/>
      <c r="B400" s="12" t="n"/>
      <c r="C400" s="13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  <c r="AA400" s="10" t="n"/>
    </row>
    <row r="401" ht="13.2" customHeight="1" s="33">
      <c r="A401" s="10" t="n"/>
      <c r="B401" s="12" t="n"/>
      <c r="C401" s="13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  <c r="AA401" s="10" t="n"/>
    </row>
    <row r="402" ht="13.2" customHeight="1" s="33">
      <c r="A402" s="10" t="n"/>
      <c r="B402" s="12" t="n"/>
      <c r="C402" s="13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  <c r="AA402" s="10" t="n"/>
    </row>
    <row r="403" ht="13.2" customHeight="1" s="33">
      <c r="A403" s="10" t="n"/>
      <c r="B403" s="12" t="n"/>
      <c r="C403" s="13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  <c r="AA403" s="10" t="n"/>
    </row>
    <row r="404" ht="13.2" customHeight="1" s="33">
      <c r="A404" s="10" t="n"/>
      <c r="B404" s="12" t="n"/>
      <c r="C404" s="13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  <c r="AA404" s="10" t="n"/>
    </row>
    <row r="405" ht="13.2" customHeight="1" s="33">
      <c r="A405" s="10" t="n"/>
      <c r="B405" s="12" t="n"/>
      <c r="C405" s="13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  <c r="AA405" s="10" t="n"/>
    </row>
    <row r="406" ht="13.2" customHeight="1" s="33">
      <c r="A406" s="10" t="n"/>
      <c r="B406" s="12" t="n"/>
      <c r="C406" s="13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  <c r="AA406" s="10" t="n"/>
    </row>
    <row r="407" ht="13.2" customHeight="1" s="33">
      <c r="A407" s="10" t="n"/>
      <c r="B407" s="12" t="n"/>
      <c r="C407" s="13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  <c r="AA407" s="10" t="n"/>
    </row>
    <row r="408" ht="13.2" customHeight="1" s="33">
      <c r="A408" s="10" t="n"/>
      <c r="B408" s="12" t="n"/>
      <c r="C408" s="13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  <c r="AA408" s="10" t="n"/>
    </row>
    <row r="409" ht="13.2" customHeight="1" s="33">
      <c r="A409" s="10" t="n"/>
      <c r="B409" s="12" t="n"/>
      <c r="C409" s="13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  <c r="AA409" s="10" t="n"/>
    </row>
    <row r="410" ht="13.2" customHeight="1" s="33">
      <c r="A410" s="10" t="n"/>
      <c r="B410" s="12" t="n"/>
      <c r="C410" s="13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  <c r="AA410" s="10" t="n"/>
    </row>
    <row r="411" ht="13.2" customHeight="1" s="33">
      <c r="A411" s="10" t="n"/>
      <c r="B411" s="12" t="n"/>
      <c r="C411" s="13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  <c r="AA411" s="10" t="n"/>
    </row>
    <row r="412" ht="13.2" customHeight="1" s="33">
      <c r="A412" s="10" t="n"/>
      <c r="B412" s="12" t="n"/>
      <c r="C412" s="13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  <c r="AA412" s="10" t="n"/>
    </row>
    <row r="413" ht="13.2" customHeight="1" s="33">
      <c r="A413" s="10" t="n"/>
      <c r="B413" s="12" t="n"/>
      <c r="C413" s="13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  <c r="AA413" s="10" t="n"/>
    </row>
    <row r="414" ht="13.2" customHeight="1" s="33">
      <c r="A414" s="10" t="n"/>
      <c r="B414" s="12" t="n"/>
      <c r="C414" s="13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  <c r="AA414" s="10" t="n"/>
    </row>
    <row r="415" ht="13.2" customHeight="1" s="33">
      <c r="A415" s="10" t="n"/>
      <c r="B415" s="12" t="n"/>
      <c r="C415" s="13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  <c r="AA415" s="10" t="n"/>
    </row>
    <row r="416" ht="13.2" customHeight="1" s="33">
      <c r="A416" s="10" t="n"/>
      <c r="B416" s="12" t="n"/>
      <c r="C416" s="13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  <c r="AA416" s="10" t="n"/>
    </row>
    <row r="417" ht="13.2" customHeight="1" s="33">
      <c r="A417" s="10" t="n"/>
      <c r="B417" s="12" t="n"/>
      <c r="C417" s="13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  <c r="AA417" s="10" t="n"/>
    </row>
    <row r="418" ht="13.2" customHeight="1" s="33">
      <c r="A418" s="10" t="n"/>
      <c r="B418" s="12" t="n"/>
      <c r="C418" s="13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  <c r="AA418" s="10" t="n"/>
    </row>
    <row r="419" ht="13.2" customHeight="1" s="33">
      <c r="A419" s="10" t="n"/>
      <c r="B419" s="12" t="n"/>
      <c r="C419" s="13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  <c r="AA419" s="10" t="n"/>
    </row>
    <row r="420" ht="13.2" customHeight="1" s="33">
      <c r="A420" s="10" t="n"/>
      <c r="B420" s="12" t="n"/>
      <c r="C420" s="13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  <c r="AA420" s="10" t="n"/>
    </row>
    <row r="421" ht="13.2" customHeight="1" s="33">
      <c r="A421" s="10" t="n"/>
      <c r="B421" s="12" t="n"/>
      <c r="C421" s="13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  <c r="AA421" s="10" t="n"/>
    </row>
    <row r="422" ht="13.2" customHeight="1" s="33">
      <c r="A422" s="10" t="n"/>
      <c r="B422" s="12" t="n"/>
      <c r="C422" s="13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  <c r="AA422" s="10" t="n"/>
    </row>
    <row r="423" ht="13.2" customHeight="1" s="33">
      <c r="A423" s="10" t="n"/>
      <c r="B423" s="12" t="n"/>
      <c r="C423" s="13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  <c r="AA423" s="10" t="n"/>
    </row>
    <row r="424" ht="13.2" customHeight="1" s="33">
      <c r="A424" s="10" t="n"/>
      <c r="B424" s="12" t="n"/>
      <c r="C424" s="13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  <c r="AA424" s="10" t="n"/>
    </row>
    <row r="425" ht="13.2" customHeight="1" s="33">
      <c r="A425" s="10" t="n"/>
      <c r="B425" s="12" t="n"/>
      <c r="C425" s="13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  <c r="AA425" s="10" t="n"/>
    </row>
    <row r="426" ht="13.2" customHeight="1" s="33">
      <c r="A426" s="10" t="n"/>
      <c r="B426" s="12" t="n"/>
      <c r="C426" s="13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  <c r="AA426" s="10" t="n"/>
    </row>
    <row r="427" ht="13.2" customHeight="1" s="33">
      <c r="A427" s="10" t="n"/>
      <c r="B427" s="12" t="n"/>
      <c r="C427" s="13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  <c r="AA427" s="10" t="n"/>
    </row>
    <row r="428" ht="13.2" customHeight="1" s="33">
      <c r="A428" s="10" t="n"/>
      <c r="B428" s="12" t="n"/>
      <c r="C428" s="13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  <c r="AA428" s="10" t="n"/>
    </row>
    <row r="429" ht="13.2" customHeight="1" s="33">
      <c r="A429" s="10" t="n"/>
      <c r="B429" s="12" t="n"/>
      <c r="C429" s="13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  <c r="AA429" s="10" t="n"/>
    </row>
    <row r="430" ht="13.2" customHeight="1" s="33">
      <c r="A430" s="10" t="n"/>
      <c r="B430" s="12" t="n"/>
      <c r="C430" s="13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  <c r="AA430" s="10" t="n"/>
    </row>
    <row r="431" ht="13.2" customHeight="1" s="33">
      <c r="A431" s="10" t="n"/>
      <c r="B431" s="12" t="n"/>
      <c r="C431" s="13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  <c r="AA431" s="10" t="n"/>
    </row>
    <row r="432" ht="13.2" customHeight="1" s="33">
      <c r="A432" s="10" t="n"/>
      <c r="B432" s="12" t="n"/>
      <c r="C432" s="13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  <c r="AA432" s="10" t="n"/>
    </row>
    <row r="433" ht="13.2" customHeight="1" s="33">
      <c r="A433" s="10" t="n"/>
      <c r="B433" s="12" t="n"/>
      <c r="C433" s="13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  <c r="AA433" s="10" t="n"/>
    </row>
    <row r="434" ht="13.2" customHeight="1" s="33">
      <c r="A434" s="10" t="n"/>
      <c r="B434" s="12" t="n"/>
      <c r="C434" s="13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  <c r="AA434" s="10" t="n"/>
    </row>
    <row r="435" ht="13.2" customHeight="1" s="33">
      <c r="A435" s="10" t="n"/>
      <c r="B435" s="12" t="n"/>
      <c r="C435" s="13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  <c r="AA435" s="10" t="n"/>
    </row>
    <row r="436" ht="13.2" customHeight="1" s="33">
      <c r="A436" s="10" t="n"/>
      <c r="B436" s="12" t="n"/>
      <c r="C436" s="13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  <c r="AA436" s="10" t="n"/>
    </row>
    <row r="437" ht="13.2" customHeight="1" s="33">
      <c r="A437" s="10" t="n"/>
      <c r="B437" s="12" t="n"/>
      <c r="C437" s="13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  <c r="AA437" s="10" t="n"/>
    </row>
    <row r="438" ht="13.2" customHeight="1" s="33">
      <c r="A438" s="10" t="n"/>
      <c r="B438" s="12" t="n"/>
      <c r="C438" s="13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  <c r="AA438" s="10" t="n"/>
    </row>
    <row r="439" ht="13.2" customHeight="1" s="33">
      <c r="A439" s="10" t="n"/>
      <c r="B439" s="12" t="n"/>
      <c r="C439" s="13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  <c r="AA439" s="10" t="n"/>
    </row>
    <row r="440" ht="13.2" customHeight="1" s="33">
      <c r="A440" s="10" t="n"/>
      <c r="B440" s="12" t="n"/>
      <c r="C440" s="13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  <c r="AA440" s="10" t="n"/>
    </row>
    <row r="441" ht="13.2" customHeight="1" s="33">
      <c r="A441" s="10" t="n"/>
      <c r="B441" s="12" t="n"/>
      <c r="C441" s="13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  <c r="AA441" s="10" t="n"/>
    </row>
    <row r="442" ht="13.2" customHeight="1" s="33">
      <c r="A442" s="10" t="n"/>
      <c r="B442" s="12" t="n"/>
      <c r="C442" s="13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  <c r="AA442" s="10" t="n"/>
    </row>
    <row r="443" ht="13.2" customHeight="1" s="33">
      <c r="A443" s="10" t="n"/>
      <c r="B443" s="12" t="n"/>
      <c r="C443" s="13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  <c r="AA443" s="10" t="n"/>
    </row>
    <row r="444" ht="13.2" customHeight="1" s="33">
      <c r="A444" s="10" t="n"/>
      <c r="B444" s="12" t="n"/>
      <c r="C444" s="13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  <c r="AA444" s="10" t="n"/>
    </row>
    <row r="445" ht="13.2" customHeight="1" s="33">
      <c r="A445" s="10" t="n"/>
      <c r="B445" s="12" t="n"/>
      <c r="C445" s="13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  <c r="AA445" s="10" t="n"/>
    </row>
    <row r="446" ht="13.2" customHeight="1" s="33">
      <c r="A446" s="10" t="n"/>
      <c r="B446" s="12" t="n"/>
      <c r="C446" s="13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  <c r="AA446" s="10" t="n"/>
    </row>
    <row r="447" ht="13.2" customHeight="1" s="33">
      <c r="A447" s="10" t="n"/>
      <c r="B447" s="12" t="n"/>
      <c r="C447" s="13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  <c r="AA447" s="10" t="n"/>
    </row>
    <row r="448" ht="13.2" customHeight="1" s="33">
      <c r="A448" s="10" t="n"/>
      <c r="B448" s="12" t="n"/>
      <c r="C448" s="13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  <c r="AA448" s="10" t="n"/>
    </row>
    <row r="449" ht="13.2" customHeight="1" s="33">
      <c r="A449" s="10" t="n"/>
      <c r="B449" s="12" t="n"/>
      <c r="C449" s="13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  <c r="AA449" s="10" t="n"/>
    </row>
    <row r="450" ht="13.2" customHeight="1" s="33">
      <c r="A450" s="10" t="n"/>
      <c r="B450" s="12" t="n"/>
      <c r="C450" s="13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  <c r="AA450" s="10" t="n"/>
    </row>
    <row r="451" ht="13.2" customHeight="1" s="33">
      <c r="A451" s="10" t="n"/>
      <c r="B451" s="12" t="n"/>
      <c r="C451" s="13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  <c r="AA451" s="10" t="n"/>
    </row>
    <row r="452" ht="13.2" customHeight="1" s="33">
      <c r="A452" s="10" t="n"/>
      <c r="B452" s="12" t="n"/>
      <c r="C452" s="13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  <c r="AA452" s="10" t="n"/>
    </row>
    <row r="453" ht="13.2" customHeight="1" s="33">
      <c r="A453" s="10" t="n"/>
      <c r="B453" s="12" t="n"/>
      <c r="C453" s="13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  <c r="AA453" s="10" t="n"/>
    </row>
    <row r="454" ht="13.2" customHeight="1" s="33">
      <c r="A454" s="10" t="n"/>
      <c r="B454" s="12" t="n"/>
      <c r="C454" s="13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  <c r="AA454" s="10" t="n"/>
    </row>
    <row r="455" ht="13.2" customHeight="1" s="33">
      <c r="A455" s="10" t="n"/>
      <c r="B455" s="12" t="n"/>
      <c r="C455" s="13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  <c r="AA455" s="10" t="n"/>
    </row>
    <row r="456" ht="13.2" customHeight="1" s="33">
      <c r="A456" s="10" t="n"/>
      <c r="B456" s="12" t="n"/>
      <c r="C456" s="13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  <c r="AA456" s="10" t="n"/>
    </row>
    <row r="457" ht="13.2" customHeight="1" s="33">
      <c r="A457" s="10" t="n"/>
      <c r="B457" s="12" t="n"/>
      <c r="C457" s="13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  <c r="AA457" s="10" t="n"/>
    </row>
    <row r="458" ht="13.2" customHeight="1" s="33">
      <c r="A458" s="10" t="n"/>
      <c r="B458" s="12" t="n"/>
      <c r="C458" s="13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  <c r="AA458" s="10" t="n"/>
    </row>
    <row r="459" ht="13.2" customHeight="1" s="33">
      <c r="A459" s="10" t="n"/>
      <c r="B459" s="12" t="n"/>
      <c r="C459" s="13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  <c r="AA459" s="10" t="n"/>
    </row>
    <row r="460" ht="13.2" customHeight="1" s="33">
      <c r="A460" s="10" t="n"/>
      <c r="B460" s="12" t="n"/>
      <c r="C460" s="13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  <c r="AA460" s="10" t="n"/>
    </row>
    <row r="461" ht="13.2" customHeight="1" s="33">
      <c r="A461" s="10" t="n"/>
      <c r="B461" s="12" t="n"/>
      <c r="C461" s="13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  <c r="AA461" s="10" t="n"/>
    </row>
    <row r="462" ht="13.2" customHeight="1" s="33">
      <c r="A462" s="10" t="n"/>
      <c r="B462" s="12" t="n"/>
      <c r="C462" s="13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  <c r="AA462" s="10" t="n"/>
    </row>
    <row r="463" ht="13.2" customHeight="1" s="33">
      <c r="A463" s="10" t="n"/>
      <c r="B463" s="12" t="n"/>
      <c r="C463" s="13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  <c r="AA463" s="10" t="n"/>
    </row>
    <row r="464" ht="13.2" customHeight="1" s="33">
      <c r="A464" s="10" t="n"/>
      <c r="B464" s="12" t="n"/>
      <c r="C464" s="13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  <c r="AA464" s="10" t="n"/>
    </row>
    <row r="465" ht="13.2" customHeight="1" s="33">
      <c r="A465" s="10" t="n"/>
      <c r="B465" s="12" t="n"/>
      <c r="C465" s="13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  <c r="AA465" s="10" t="n"/>
    </row>
    <row r="466" ht="13.2" customHeight="1" s="33">
      <c r="A466" s="10" t="n"/>
      <c r="B466" s="12" t="n"/>
      <c r="C466" s="13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  <c r="AA466" s="10" t="n"/>
    </row>
    <row r="467" ht="13.2" customHeight="1" s="33">
      <c r="A467" s="10" t="n"/>
      <c r="B467" s="12" t="n"/>
      <c r="C467" s="13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  <c r="AA467" s="10" t="n"/>
    </row>
    <row r="468" ht="13.2" customHeight="1" s="33">
      <c r="A468" s="10" t="n"/>
      <c r="B468" s="12" t="n"/>
      <c r="C468" s="13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  <c r="AA468" s="10" t="n"/>
    </row>
    <row r="469" ht="13.2" customHeight="1" s="33">
      <c r="A469" s="10" t="n"/>
      <c r="B469" s="12" t="n"/>
      <c r="C469" s="13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  <c r="AA469" s="10" t="n"/>
    </row>
    <row r="470" ht="13.2" customHeight="1" s="33">
      <c r="A470" s="10" t="n"/>
      <c r="B470" s="12" t="n"/>
      <c r="C470" s="13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  <c r="AA470" s="10" t="n"/>
    </row>
    <row r="471" ht="13.2" customHeight="1" s="33">
      <c r="A471" s="10" t="n"/>
      <c r="B471" s="12" t="n"/>
      <c r="C471" s="13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  <c r="AA471" s="10" t="n"/>
    </row>
    <row r="472" ht="13.2" customHeight="1" s="33">
      <c r="A472" s="10" t="n"/>
      <c r="B472" s="12" t="n"/>
      <c r="C472" s="13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  <c r="AA472" s="10" t="n"/>
    </row>
    <row r="473" ht="13.2" customHeight="1" s="33">
      <c r="A473" s="10" t="n"/>
      <c r="B473" s="12" t="n"/>
      <c r="C473" s="13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  <c r="AA473" s="10" t="n"/>
    </row>
    <row r="474" ht="13.2" customHeight="1" s="33">
      <c r="A474" s="10" t="n"/>
      <c r="B474" s="12" t="n"/>
      <c r="C474" s="13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  <c r="AA474" s="10" t="n"/>
    </row>
    <row r="475" ht="13.2" customHeight="1" s="33">
      <c r="A475" s="10" t="n"/>
      <c r="B475" s="12" t="n"/>
      <c r="C475" s="13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  <c r="AA475" s="10" t="n"/>
    </row>
    <row r="476" ht="13.2" customHeight="1" s="33">
      <c r="A476" s="10" t="n"/>
      <c r="B476" s="12" t="n"/>
      <c r="C476" s="13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  <c r="AA476" s="10" t="n"/>
    </row>
    <row r="477" ht="13.2" customHeight="1" s="33">
      <c r="A477" s="10" t="n"/>
      <c r="B477" s="12" t="n"/>
      <c r="C477" s="13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  <c r="AA477" s="10" t="n"/>
    </row>
    <row r="478" ht="13.2" customHeight="1" s="33">
      <c r="A478" s="10" t="n"/>
      <c r="B478" s="12" t="n"/>
      <c r="C478" s="13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  <c r="AA478" s="10" t="n"/>
    </row>
    <row r="479" ht="13.2" customHeight="1" s="33">
      <c r="A479" s="10" t="n"/>
      <c r="B479" s="12" t="n"/>
      <c r="C479" s="13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  <c r="AA479" s="10" t="n"/>
    </row>
    <row r="480" ht="13.2" customHeight="1" s="33">
      <c r="A480" s="10" t="n"/>
      <c r="B480" s="12" t="n"/>
      <c r="C480" s="13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  <c r="AA480" s="10" t="n"/>
    </row>
    <row r="481" ht="13.2" customHeight="1" s="33">
      <c r="A481" s="10" t="n"/>
      <c r="B481" s="12" t="n"/>
      <c r="C481" s="13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  <c r="AA481" s="10" t="n"/>
    </row>
    <row r="482" ht="13.2" customHeight="1" s="33">
      <c r="A482" s="10" t="n"/>
      <c r="B482" s="12" t="n"/>
      <c r="C482" s="13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  <c r="AA482" s="10" t="n"/>
    </row>
    <row r="483" ht="13.2" customHeight="1" s="33">
      <c r="A483" s="10" t="n"/>
      <c r="B483" s="12" t="n"/>
      <c r="C483" s="13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  <c r="AA483" s="10" t="n"/>
    </row>
    <row r="484" ht="13.2" customHeight="1" s="33">
      <c r="A484" s="10" t="n"/>
      <c r="B484" s="12" t="n"/>
      <c r="C484" s="13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  <c r="AA484" s="10" t="n"/>
    </row>
    <row r="485" ht="13.2" customHeight="1" s="33">
      <c r="A485" s="10" t="n"/>
      <c r="B485" s="12" t="n"/>
      <c r="C485" s="13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  <c r="AA485" s="10" t="n"/>
    </row>
    <row r="486" ht="13.2" customHeight="1" s="33">
      <c r="A486" s="10" t="n"/>
      <c r="B486" s="12" t="n"/>
      <c r="C486" s="13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  <c r="AA486" s="10" t="n"/>
    </row>
    <row r="487" ht="13.2" customHeight="1" s="33">
      <c r="A487" s="10" t="n"/>
      <c r="B487" s="12" t="n"/>
      <c r="C487" s="13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  <c r="AA487" s="10" t="n"/>
    </row>
    <row r="488" ht="13.2" customHeight="1" s="33">
      <c r="A488" s="10" t="n"/>
      <c r="B488" s="12" t="n"/>
      <c r="C488" s="13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  <c r="AA488" s="10" t="n"/>
    </row>
    <row r="489" ht="13.2" customHeight="1" s="33">
      <c r="A489" s="10" t="n"/>
      <c r="B489" s="12" t="n"/>
      <c r="C489" s="13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  <c r="AA489" s="10" t="n"/>
    </row>
    <row r="490" ht="13.2" customHeight="1" s="33">
      <c r="A490" s="10" t="n"/>
      <c r="B490" s="12" t="n"/>
      <c r="C490" s="13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  <c r="AA490" s="10" t="n"/>
    </row>
    <row r="491" ht="13.2" customHeight="1" s="33">
      <c r="A491" s="10" t="n"/>
      <c r="B491" s="12" t="n"/>
      <c r="C491" s="13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  <c r="AA491" s="10" t="n"/>
    </row>
    <row r="492" ht="13.2" customHeight="1" s="33">
      <c r="A492" s="10" t="n"/>
      <c r="B492" s="12" t="n"/>
      <c r="C492" s="13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  <c r="AA492" s="10" t="n"/>
    </row>
    <row r="493" ht="13.2" customHeight="1" s="33">
      <c r="A493" s="10" t="n"/>
      <c r="B493" s="12" t="n"/>
      <c r="C493" s="13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  <c r="AA493" s="10" t="n"/>
    </row>
    <row r="494" ht="13.2" customHeight="1" s="33">
      <c r="A494" s="10" t="n"/>
      <c r="B494" s="12" t="n"/>
      <c r="C494" s="13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  <c r="AA494" s="10" t="n"/>
    </row>
    <row r="495" ht="13.2" customHeight="1" s="33">
      <c r="A495" s="10" t="n"/>
      <c r="B495" s="12" t="n"/>
      <c r="C495" s="13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  <c r="AA495" s="10" t="n"/>
    </row>
    <row r="496" ht="13.2" customHeight="1" s="33">
      <c r="A496" s="10" t="n"/>
      <c r="B496" s="12" t="n"/>
      <c r="C496" s="13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  <c r="AA496" s="10" t="n"/>
    </row>
    <row r="497" ht="13.2" customHeight="1" s="33">
      <c r="A497" s="10" t="n"/>
      <c r="B497" s="12" t="n"/>
      <c r="C497" s="13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  <c r="AA497" s="10" t="n"/>
    </row>
    <row r="498" ht="13.2" customHeight="1" s="33">
      <c r="A498" s="10" t="n"/>
      <c r="B498" s="12" t="n"/>
      <c r="C498" s="13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  <c r="AA498" s="10" t="n"/>
    </row>
    <row r="499" ht="13.2" customHeight="1" s="33">
      <c r="A499" s="10" t="n"/>
      <c r="B499" s="12" t="n"/>
      <c r="C499" s="13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  <c r="AA499" s="10" t="n"/>
    </row>
    <row r="500" ht="13.2" customHeight="1" s="33">
      <c r="A500" s="10" t="n"/>
      <c r="B500" s="12" t="n"/>
      <c r="C500" s="13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  <c r="AA500" s="10" t="n"/>
    </row>
    <row r="501" ht="13.2" customHeight="1" s="33">
      <c r="A501" s="10" t="n"/>
      <c r="B501" s="12" t="n"/>
      <c r="C501" s="13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  <c r="AA501" s="10" t="n"/>
    </row>
    <row r="502" ht="13.2" customHeight="1" s="33">
      <c r="A502" s="10" t="n"/>
      <c r="B502" s="12" t="n"/>
      <c r="C502" s="13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  <c r="AA502" s="10" t="n"/>
    </row>
    <row r="503" ht="13.2" customHeight="1" s="33">
      <c r="A503" s="10" t="n"/>
      <c r="B503" s="12" t="n"/>
      <c r="C503" s="13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  <c r="AA503" s="10" t="n"/>
    </row>
    <row r="504" ht="13.2" customHeight="1" s="33">
      <c r="A504" s="10" t="n"/>
      <c r="B504" s="12" t="n"/>
      <c r="C504" s="13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  <c r="AA504" s="10" t="n"/>
    </row>
    <row r="505" ht="13.2" customHeight="1" s="33">
      <c r="A505" s="10" t="n"/>
      <c r="B505" s="12" t="n"/>
      <c r="C505" s="13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  <c r="AA505" s="10" t="n"/>
    </row>
    <row r="506" ht="13.2" customHeight="1" s="33">
      <c r="A506" s="10" t="n"/>
      <c r="B506" s="12" t="n"/>
      <c r="C506" s="13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  <c r="AA506" s="10" t="n"/>
    </row>
    <row r="507" ht="13.2" customHeight="1" s="33">
      <c r="A507" s="10" t="n"/>
      <c r="B507" s="12" t="n"/>
      <c r="C507" s="13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  <c r="AA507" s="10" t="n"/>
    </row>
    <row r="508" ht="13.2" customHeight="1" s="33">
      <c r="A508" s="10" t="n"/>
      <c r="B508" s="12" t="n"/>
      <c r="C508" s="13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  <c r="AA508" s="10" t="n"/>
    </row>
    <row r="509" ht="13.2" customHeight="1" s="33">
      <c r="A509" s="10" t="n"/>
      <c r="B509" s="12" t="n"/>
      <c r="C509" s="13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  <c r="AA509" s="10" t="n"/>
    </row>
    <row r="510" ht="13.2" customHeight="1" s="33">
      <c r="A510" s="10" t="n"/>
      <c r="B510" s="12" t="n"/>
      <c r="C510" s="13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  <c r="AA510" s="10" t="n"/>
    </row>
    <row r="511" ht="13.2" customHeight="1" s="33">
      <c r="A511" s="10" t="n"/>
      <c r="B511" s="12" t="n"/>
      <c r="C511" s="13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  <c r="AA511" s="10" t="n"/>
    </row>
    <row r="512" ht="13.2" customHeight="1" s="33">
      <c r="A512" s="10" t="n"/>
      <c r="B512" s="12" t="n"/>
      <c r="C512" s="13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  <c r="AA512" s="10" t="n"/>
    </row>
    <row r="513" ht="13.2" customHeight="1" s="33">
      <c r="A513" s="10" t="n"/>
      <c r="B513" s="12" t="n"/>
      <c r="C513" s="13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  <c r="AA513" s="10" t="n"/>
    </row>
    <row r="514" ht="13.2" customHeight="1" s="33">
      <c r="A514" s="10" t="n"/>
      <c r="B514" s="12" t="n"/>
      <c r="C514" s="13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  <c r="AA514" s="10" t="n"/>
    </row>
    <row r="515" ht="13.2" customHeight="1" s="33">
      <c r="A515" s="10" t="n"/>
      <c r="B515" s="12" t="n"/>
      <c r="C515" s="13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  <c r="AA515" s="10" t="n"/>
    </row>
    <row r="516" ht="13.2" customHeight="1" s="33">
      <c r="A516" s="10" t="n"/>
      <c r="B516" s="12" t="n"/>
      <c r="C516" s="13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  <c r="AA516" s="10" t="n"/>
    </row>
    <row r="517" ht="13.2" customHeight="1" s="33">
      <c r="A517" s="10" t="n"/>
      <c r="B517" s="12" t="n"/>
      <c r="C517" s="13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  <c r="AA517" s="10" t="n"/>
    </row>
    <row r="518" ht="13.2" customHeight="1" s="33">
      <c r="A518" s="10" t="n"/>
      <c r="B518" s="12" t="n"/>
      <c r="C518" s="13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  <c r="AA518" s="10" t="n"/>
    </row>
    <row r="519" ht="13.2" customHeight="1" s="33">
      <c r="A519" s="10" t="n"/>
      <c r="B519" s="12" t="n"/>
      <c r="C519" s="13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  <c r="AA519" s="10" t="n"/>
    </row>
    <row r="520" ht="13.2" customHeight="1" s="33">
      <c r="A520" s="10" t="n"/>
      <c r="B520" s="12" t="n"/>
      <c r="C520" s="13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  <c r="AA520" s="10" t="n"/>
    </row>
    <row r="521" ht="13.2" customHeight="1" s="33">
      <c r="A521" s="10" t="n"/>
      <c r="B521" s="12" t="n"/>
      <c r="C521" s="13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  <c r="AA521" s="10" t="n"/>
    </row>
    <row r="522" ht="13.2" customHeight="1" s="33">
      <c r="A522" s="10" t="n"/>
      <c r="B522" s="12" t="n"/>
      <c r="C522" s="13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  <c r="AA522" s="10" t="n"/>
    </row>
    <row r="523" ht="13.2" customHeight="1" s="33">
      <c r="A523" s="10" t="n"/>
      <c r="B523" s="12" t="n"/>
      <c r="C523" s="13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  <c r="AA523" s="10" t="n"/>
    </row>
    <row r="524" ht="13.2" customHeight="1" s="33">
      <c r="A524" s="10" t="n"/>
      <c r="B524" s="12" t="n"/>
      <c r="C524" s="13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  <c r="AA524" s="10" t="n"/>
    </row>
    <row r="525" ht="13.2" customHeight="1" s="33">
      <c r="A525" s="10" t="n"/>
      <c r="B525" s="12" t="n"/>
      <c r="C525" s="13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  <c r="AA525" s="10" t="n"/>
    </row>
    <row r="526" ht="13.2" customHeight="1" s="33">
      <c r="A526" s="10" t="n"/>
      <c r="B526" s="12" t="n"/>
      <c r="C526" s="13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  <c r="AA526" s="10" t="n"/>
    </row>
    <row r="527" ht="13.2" customHeight="1" s="33">
      <c r="A527" s="10" t="n"/>
      <c r="B527" s="12" t="n"/>
      <c r="C527" s="13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  <c r="AA527" s="10" t="n"/>
    </row>
    <row r="528" ht="13.2" customHeight="1" s="33">
      <c r="A528" s="10" t="n"/>
      <c r="B528" s="12" t="n"/>
      <c r="C528" s="13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  <c r="AA528" s="10" t="n"/>
    </row>
    <row r="529" ht="13.2" customHeight="1" s="33">
      <c r="A529" s="10" t="n"/>
      <c r="B529" s="12" t="n"/>
      <c r="C529" s="13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  <c r="AA529" s="10" t="n"/>
    </row>
    <row r="530" ht="13.2" customHeight="1" s="33">
      <c r="A530" s="10" t="n"/>
      <c r="B530" s="12" t="n"/>
      <c r="C530" s="13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  <c r="AA530" s="10" t="n"/>
    </row>
    <row r="531" ht="13.2" customHeight="1" s="33">
      <c r="A531" s="10" t="n"/>
      <c r="B531" s="12" t="n"/>
      <c r="C531" s="13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  <c r="AA531" s="10" t="n"/>
    </row>
    <row r="532" ht="13.2" customHeight="1" s="33">
      <c r="A532" s="10" t="n"/>
      <c r="B532" s="12" t="n"/>
      <c r="C532" s="13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  <c r="AA532" s="10" t="n"/>
    </row>
    <row r="533" ht="13.2" customHeight="1" s="33">
      <c r="A533" s="10" t="n"/>
      <c r="B533" s="12" t="n"/>
      <c r="C533" s="13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  <c r="AA533" s="10" t="n"/>
    </row>
    <row r="534" ht="13.2" customHeight="1" s="33">
      <c r="A534" s="10" t="n"/>
      <c r="B534" s="12" t="n"/>
      <c r="C534" s="13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  <c r="AA534" s="10" t="n"/>
    </row>
    <row r="535" ht="13.2" customHeight="1" s="33">
      <c r="A535" s="10" t="n"/>
      <c r="B535" s="12" t="n"/>
      <c r="C535" s="13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  <c r="AA535" s="10" t="n"/>
    </row>
    <row r="536" ht="13.2" customHeight="1" s="33">
      <c r="A536" s="10" t="n"/>
      <c r="B536" s="12" t="n"/>
      <c r="C536" s="13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  <c r="AA536" s="10" t="n"/>
    </row>
    <row r="537" ht="13.2" customHeight="1" s="33">
      <c r="A537" s="10" t="n"/>
      <c r="B537" s="12" t="n"/>
      <c r="C537" s="13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  <c r="AA537" s="10" t="n"/>
    </row>
    <row r="538" ht="13.2" customHeight="1" s="33">
      <c r="A538" s="10" t="n"/>
      <c r="B538" s="12" t="n"/>
      <c r="C538" s="13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  <c r="AA538" s="10" t="n"/>
    </row>
    <row r="539" ht="13.2" customHeight="1" s="33">
      <c r="A539" s="10" t="n"/>
      <c r="B539" s="12" t="n"/>
      <c r="C539" s="13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  <c r="AA539" s="10" t="n"/>
    </row>
    <row r="540" ht="13.2" customHeight="1" s="33">
      <c r="A540" s="10" t="n"/>
      <c r="B540" s="12" t="n"/>
      <c r="C540" s="13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  <c r="AA540" s="10" t="n"/>
    </row>
    <row r="541" ht="13.2" customHeight="1" s="33">
      <c r="A541" s="10" t="n"/>
      <c r="B541" s="12" t="n"/>
      <c r="C541" s="13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  <c r="AA541" s="10" t="n"/>
    </row>
    <row r="542" ht="13.2" customHeight="1" s="33">
      <c r="A542" s="10" t="n"/>
      <c r="B542" s="12" t="n"/>
      <c r="C542" s="13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  <c r="AA542" s="10" t="n"/>
    </row>
    <row r="543" ht="13.2" customHeight="1" s="33">
      <c r="A543" s="10" t="n"/>
      <c r="B543" s="12" t="n"/>
      <c r="C543" s="13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  <c r="AA543" s="10" t="n"/>
    </row>
    <row r="544" ht="13.2" customHeight="1" s="33">
      <c r="A544" s="10" t="n"/>
      <c r="B544" s="12" t="n"/>
      <c r="C544" s="13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  <c r="AA544" s="10" t="n"/>
    </row>
    <row r="545" ht="13.2" customHeight="1" s="33">
      <c r="A545" s="10" t="n"/>
      <c r="B545" s="12" t="n"/>
      <c r="C545" s="13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  <c r="AA545" s="10" t="n"/>
    </row>
    <row r="546" ht="13.2" customHeight="1" s="33">
      <c r="A546" s="10" t="n"/>
      <c r="B546" s="12" t="n"/>
      <c r="C546" s="13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  <c r="AA546" s="10" t="n"/>
    </row>
    <row r="547" ht="13.2" customHeight="1" s="33">
      <c r="A547" s="10" t="n"/>
      <c r="B547" s="12" t="n"/>
      <c r="C547" s="13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  <c r="AA547" s="10" t="n"/>
    </row>
    <row r="548" ht="13.2" customHeight="1" s="33">
      <c r="A548" s="10" t="n"/>
      <c r="B548" s="12" t="n"/>
      <c r="C548" s="13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  <c r="AA548" s="10" t="n"/>
    </row>
    <row r="549" ht="13.2" customHeight="1" s="33">
      <c r="A549" s="10" t="n"/>
      <c r="B549" s="12" t="n"/>
      <c r="C549" s="13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  <c r="AA549" s="10" t="n"/>
    </row>
    <row r="550" ht="13.2" customHeight="1" s="33">
      <c r="A550" s="10" t="n"/>
      <c r="B550" s="12" t="n"/>
      <c r="C550" s="13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  <c r="AA550" s="10" t="n"/>
    </row>
    <row r="551" ht="13.2" customHeight="1" s="33">
      <c r="A551" s="10" t="n"/>
      <c r="B551" s="12" t="n"/>
      <c r="C551" s="13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  <c r="AA551" s="10" t="n"/>
    </row>
    <row r="552" ht="13.2" customHeight="1" s="33">
      <c r="A552" s="10" t="n"/>
      <c r="B552" s="12" t="n"/>
      <c r="C552" s="13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  <c r="AA552" s="10" t="n"/>
    </row>
    <row r="553" ht="13.2" customHeight="1" s="33">
      <c r="A553" s="10" t="n"/>
      <c r="B553" s="12" t="n"/>
      <c r="C553" s="13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  <c r="AA553" s="10" t="n"/>
    </row>
    <row r="554" ht="13.2" customHeight="1" s="33">
      <c r="A554" s="10" t="n"/>
      <c r="B554" s="12" t="n"/>
      <c r="C554" s="13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  <c r="AA554" s="10" t="n"/>
    </row>
    <row r="555" ht="13.2" customHeight="1" s="33">
      <c r="A555" s="10" t="n"/>
      <c r="B555" s="12" t="n"/>
      <c r="C555" s="13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  <c r="AA555" s="10" t="n"/>
    </row>
    <row r="556" ht="13.2" customHeight="1" s="33">
      <c r="A556" s="10" t="n"/>
      <c r="B556" s="12" t="n"/>
      <c r="C556" s="13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  <c r="AA556" s="10" t="n"/>
    </row>
    <row r="557" ht="13.2" customHeight="1" s="33">
      <c r="A557" s="10" t="n"/>
      <c r="B557" s="12" t="n"/>
      <c r="C557" s="13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  <c r="AA557" s="10" t="n"/>
    </row>
    <row r="558" ht="13.2" customHeight="1" s="33">
      <c r="A558" s="10" t="n"/>
      <c r="B558" s="12" t="n"/>
      <c r="C558" s="13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  <c r="AA558" s="10" t="n"/>
    </row>
    <row r="559" ht="13.2" customHeight="1" s="33">
      <c r="A559" s="10" t="n"/>
      <c r="B559" s="12" t="n"/>
      <c r="C559" s="13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  <c r="AA559" s="10" t="n"/>
    </row>
    <row r="560" ht="13.2" customHeight="1" s="33">
      <c r="A560" s="10" t="n"/>
      <c r="B560" s="12" t="n"/>
      <c r="C560" s="13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  <c r="AA560" s="10" t="n"/>
    </row>
    <row r="561" ht="13.2" customHeight="1" s="33">
      <c r="A561" s="10" t="n"/>
      <c r="B561" s="12" t="n"/>
      <c r="C561" s="13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  <c r="AA561" s="10" t="n"/>
    </row>
    <row r="562" ht="13.2" customHeight="1" s="33">
      <c r="A562" s="10" t="n"/>
      <c r="B562" s="12" t="n"/>
      <c r="C562" s="13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  <c r="AA562" s="10" t="n"/>
    </row>
    <row r="563" ht="13.2" customHeight="1" s="33">
      <c r="A563" s="10" t="n"/>
      <c r="B563" s="12" t="n"/>
      <c r="C563" s="13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  <c r="AA563" s="10" t="n"/>
    </row>
    <row r="564" ht="13.2" customHeight="1" s="33">
      <c r="A564" s="10" t="n"/>
      <c r="B564" s="12" t="n"/>
      <c r="C564" s="13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  <c r="AA564" s="10" t="n"/>
    </row>
    <row r="565" ht="13.2" customHeight="1" s="33">
      <c r="A565" s="10" t="n"/>
      <c r="B565" s="12" t="n"/>
      <c r="C565" s="13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  <c r="AA565" s="10" t="n"/>
    </row>
    <row r="566" ht="13.2" customHeight="1" s="33">
      <c r="A566" s="10" t="n"/>
      <c r="B566" s="12" t="n"/>
      <c r="C566" s="13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  <c r="AA566" s="10" t="n"/>
    </row>
    <row r="567" ht="13.2" customHeight="1" s="33">
      <c r="A567" s="10" t="n"/>
      <c r="B567" s="12" t="n"/>
      <c r="C567" s="13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  <c r="AA567" s="10" t="n"/>
    </row>
    <row r="568" ht="13.2" customHeight="1" s="33">
      <c r="A568" s="10" t="n"/>
      <c r="B568" s="12" t="n"/>
      <c r="C568" s="13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  <c r="AA568" s="10" t="n"/>
    </row>
    <row r="569" ht="13.2" customHeight="1" s="33">
      <c r="A569" s="10" t="n"/>
      <c r="B569" s="12" t="n"/>
      <c r="C569" s="13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  <c r="AA569" s="10" t="n"/>
    </row>
    <row r="570" ht="13.2" customHeight="1" s="33">
      <c r="A570" s="10" t="n"/>
      <c r="B570" s="12" t="n"/>
      <c r="C570" s="13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  <c r="AA570" s="10" t="n"/>
    </row>
    <row r="571" ht="13.2" customHeight="1" s="33">
      <c r="A571" s="10" t="n"/>
      <c r="B571" s="12" t="n"/>
      <c r="C571" s="13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  <c r="AA571" s="10" t="n"/>
    </row>
    <row r="572" ht="13.2" customHeight="1" s="33">
      <c r="A572" s="10" t="n"/>
      <c r="B572" s="12" t="n"/>
      <c r="C572" s="13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  <c r="AA572" s="10" t="n"/>
    </row>
    <row r="573" ht="13.2" customHeight="1" s="33">
      <c r="A573" s="10" t="n"/>
      <c r="B573" s="12" t="n"/>
      <c r="C573" s="13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  <c r="AA573" s="10" t="n"/>
    </row>
    <row r="574" ht="13.2" customHeight="1" s="33">
      <c r="A574" s="10" t="n"/>
      <c r="B574" s="12" t="n"/>
      <c r="C574" s="13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  <c r="AA574" s="10" t="n"/>
    </row>
    <row r="575" ht="13.2" customHeight="1" s="33">
      <c r="A575" s="10" t="n"/>
      <c r="B575" s="12" t="n"/>
      <c r="C575" s="13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  <c r="AA575" s="10" t="n"/>
    </row>
    <row r="576" ht="13.2" customHeight="1" s="33">
      <c r="A576" s="10" t="n"/>
      <c r="B576" s="12" t="n"/>
      <c r="C576" s="13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  <c r="AA576" s="10" t="n"/>
    </row>
    <row r="577" ht="13.2" customHeight="1" s="33">
      <c r="A577" s="10" t="n"/>
      <c r="B577" s="12" t="n"/>
      <c r="C577" s="13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  <c r="AA577" s="10" t="n"/>
    </row>
    <row r="578" ht="13.2" customHeight="1" s="33">
      <c r="A578" s="10" t="n"/>
      <c r="B578" s="12" t="n"/>
      <c r="C578" s="13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  <c r="AA578" s="10" t="n"/>
    </row>
    <row r="579" ht="13.2" customHeight="1" s="33">
      <c r="A579" s="10" t="n"/>
      <c r="B579" s="12" t="n"/>
      <c r="C579" s="13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  <c r="AA579" s="10" t="n"/>
    </row>
    <row r="580" ht="13.2" customHeight="1" s="33">
      <c r="A580" s="10" t="n"/>
      <c r="B580" s="12" t="n"/>
      <c r="C580" s="13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  <c r="AA580" s="10" t="n"/>
    </row>
    <row r="581" ht="13.2" customHeight="1" s="33">
      <c r="A581" s="10" t="n"/>
      <c r="B581" s="12" t="n"/>
      <c r="C581" s="13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  <c r="AA581" s="10" t="n"/>
    </row>
    <row r="582" ht="13.2" customHeight="1" s="33">
      <c r="A582" s="10" t="n"/>
      <c r="B582" s="12" t="n"/>
      <c r="C582" s="13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  <c r="AA582" s="10" t="n"/>
    </row>
    <row r="583" ht="13.2" customHeight="1" s="33">
      <c r="A583" s="10" t="n"/>
      <c r="B583" s="12" t="n"/>
      <c r="C583" s="13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  <c r="AA583" s="10" t="n"/>
    </row>
    <row r="584" ht="13.2" customHeight="1" s="33">
      <c r="A584" s="10" t="n"/>
      <c r="B584" s="12" t="n"/>
      <c r="C584" s="13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  <c r="AA584" s="10" t="n"/>
    </row>
    <row r="585" ht="13.2" customHeight="1" s="33">
      <c r="A585" s="10" t="n"/>
      <c r="B585" s="12" t="n"/>
      <c r="C585" s="13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  <c r="AA585" s="10" t="n"/>
    </row>
    <row r="586" ht="13.2" customHeight="1" s="33">
      <c r="A586" s="10" t="n"/>
      <c r="B586" s="12" t="n"/>
      <c r="C586" s="13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  <c r="AA586" s="10" t="n"/>
    </row>
    <row r="587" ht="13.2" customHeight="1" s="33">
      <c r="A587" s="10" t="n"/>
      <c r="B587" s="12" t="n"/>
      <c r="C587" s="13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  <c r="AA587" s="10" t="n"/>
    </row>
    <row r="588" ht="13.2" customHeight="1" s="33">
      <c r="A588" s="10" t="n"/>
      <c r="B588" s="12" t="n"/>
      <c r="C588" s="13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  <c r="AA588" s="10" t="n"/>
    </row>
    <row r="589" ht="13.2" customHeight="1" s="33">
      <c r="A589" s="10" t="n"/>
      <c r="B589" s="12" t="n"/>
      <c r="C589" s="13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  <c r="AA589" s="10" t="n"/>
    </row>
    <row r="590" ht="13.2" customHeight="1" s="33">
      <c r="A590" s="10" t="n"/>
      <c r="B590" s="12" t="n"/>
      <c r="C590" s="13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  <c r="AA590" s="10" t="n"/>
    </row>
    <row r="591" ht="13.2" customHeight="1" s="33">
      <c r="A591" s="10" t="n"/>
      <c r="B591" s="12" t="n"/>
      <c r="C591" s="13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  <c r="AA591" s="10" t="n"/>
    </row>
    <row r="592" ht="13.2" customHeight="1" s="33">
      <c r="A592" s="10" t="n"/>
      <c r="B592" s="12" t="n"/>
      <c r="C592" s="13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  <c r="AA592" s="10" t="n"/>
    </row>
    <row r="593" ht="13.2" customHeight="1" s="33">
      <c r="A593" s="10" t="n"/>
      <c r="B593" s="12" t="n"/>
      <c r="C593" s="13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  <c r="AA593" s="10" t="n"/>
    </row>
    <row r="594" ht="13.2" customHeight="1" s="33">
      <c r="A594" s="10" t="n"/>
      <c r="B594" s="12" t="n"/>
      <c r="C594" s="13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  <c r="AA594" s="10" t="n"/>
    </row>
    <row r="595" ht="13.2" customHeight="1" s="33">
      <c r="A595" s="10" t="n"/>
      <c r="B595" s="12" t="n"/>
      <c r="C595" s="13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  <c r="AA595" s="10" t="n"/>
    </row>
    <row r="596" ht="13.2" customHeight="1" s="33">
      <c r="A596" s="10" t="n"/>
      <c r="B596" s="12" t="n"/>
      <c r="C596" s="13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  <c r="AA596" s="10" t="n"/>
    </row>
    <row r="597" ht="13.2" customHeight="1" s="33">
      <c r="A597" s="10" t="n"/>
      <c r="B597" s="12" t="n"/>
      <c r="C597" s="13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  <c r="AA597" s="10" t="n"/>
    </row>
    <row r="598" ht="13.2" customHeight="1" s="33">
      <c r="A598" s="10" t="n"/>
      <c r="B598" s="12" t="n"/>
      <c r="C598" s="13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  <c r="AA598" s="10" t="n"/>
    </row>
    <row r="599" ht="13.2" customHeight="1" s="33">
      <c r="A599" s="10" t="n"/>
      <c r="B599" s="12" t="n"/>
      <c r="C599" s="13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  <c r="AA599" s="10" t="n"/>
    </row>
    <row r="600" ht="13.2" customHeight="1" s="33">
      <c r="A600" s="10" t="n"/>
      <c r="B600" s="12" t="n"/>
      <c r="C600" s="13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  <c r="AA600" s="10" t="n"/>
    </row>
    <row r="601" ht="13.2" customHeight="1" s="33">
      <c r="A601" s="10" t="n"/>
      <c r="B601" s="12" t="n"/>
      <c r="C601" s="13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  <c r="AA601" s="10" t="n"/>
    </row>
    <row r="602" ht="13.2" customHeight="1" s="33">
      <c r="A602" s="10" t="n"/>
      <c r="B602" s="12" t="n"/>
      <c r="C602" s="13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  <c r="AA602" s="10" t="n"/>
    </row>
    <row r="603" ht="13.2" customHeight="1" s="33">
      <c r="A603" s="10" t="n"/>
      <c r="B603" s="12" t="n"/>
      <c r="C603" s="13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  <c r="AA603" s="10" t="n"/>
    </row>
    <row r="604" ht="13.2" customHeight="1" s="33">
      <c r="A604" s="10" t="n"/>
      <c r="B604" s="12" t="n"/>
      <c r="C604" s="13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  <c r="AA604" s="10" t="n"/>
    </row>
    <row r="605" ht="13.2" customHeight="1" s="33">
      <c r="A605" s="10" t="n"/>
      <c r="B605" s="12" t="n"/>
      <c r="C605" s="13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  <c r="AA605" s="10" t="n"/>
    </row>
    <row r="606" ht="13.2" customHeight="1" s="33">
      <c r="A606" s="10" t="n"/>
      <c r="B606" s="12" t="n"/>
      <c r="C606" s="13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  <c r="AA606" s="10" t="n"/>
    </row>
    <row r="607" ht="13.2" customHeight="1" s="33">
      <c r="A607" s="10" t="n"/>
      <c r="B607" s="12" t="n"/>
      <c r="C607" s="13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  <c r="AA607" s="10" t="n"/>
    </row>
    <row r="608" ht="13.2" customHeight="1" s="33">
      <c r="A608" s="10" t="n"/>
      <c r="B608" s="12" t="n"/>
      <c r="C608" s="13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  <c r="AA608" s="10" t="n"/>
    </row>
    <row r="609" ht="13.2" customHeight="1" s="33">
      <c r="A609" s="10" t="n"/>
      <c r="B609" s="12" t="n"/>
      <c r="C609" s="13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  <c r="AA609" s="10" t="n"/>
    </row>
    <row r="610" ht="13.2" customHeight="1" s="33">
      <c r="A610" s="10" t="n"/>
      <c r="B610" s="12" t="n"/>
      <c r="C610" s="13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  <c r="AA610" s="10" t="n"/>
    </row>
    <row r="611" ht="13.2" customHeight="1" s="33">
      <c r="A611" s="10" t="n"/>
      <c r="B611" s="12" t="n"/>
      <c r="C611" s="13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  <c r="AA611" s="10" t="n"/>
    </row>
    <row r="612" ht="13.2" customHeight="1" s="33">
      <c r="A612" s="10" t="n"/>
      <c r="B612" s="12" t="n"/>
      <c r="C612" s="13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  <c r="AA612" s="10" t="n"/>
    </row>
    <row r="613" ht="13.2" customHeight="1" s="33">
      <c r="A613" s="10" t="n"/>
      <c r="B613" s="12" t="n"/>
      <c r="C613" s="13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  <c r="AA613" s="10" t="n"/>
    </row>
    <row r="614" ht="13.2" customHeight="1" s="33">
      <c r="A614" s="10" t="n"/>
      <c r="B614" s="12" t="n"/>
      <c r="C614" s="13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  <c r="AA614" s="10" t="n"/>
    </row>
    <row r="615" ht="13.2" customHeight="1" s="33">
      <c r="A615" s="10" t="n"/>
      <c r="B615" s="12" t="n"/>
      <c r="C615" s="13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  <c r="AA615" s="10" t="n"/>
    </row>
    <row r="616" ht="13.2" customHeight="1" s="33">
      <c r="A616" s="10" t="n"/>
      <c r="B616" s="12" t="n"/>
      <c r="C616" s="13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  <c r="AA616" s="10" t="n"/>
    </row>
    <row r="617" ht="13.2" customHeight="1" s="33">
      <c r="A617" s="10" t="n"/>
      <c r="B617" s="12" t="n"/>
      <c r="C617" s="13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  <c r="AA617" s="10" t="n"/>
    </row>
    <row r="618" ht="13.2" customHeight="1" s="33">
      <c r="A618" s="10" t="n"/>
      <c r="B618" s="12" t="n"/>
      <c r="C618" s="13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  <c r="AA618" s="10" t="n"/>
    </row>
    <row r="619" ht="13.2" customHeight="1" s="33">
      <c r="A619" s="10" t="n"/>
      <c r="B619" s="12" t="n"/>
      <c r="C619" s="13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  <c r="AA619" s="10" t="n"/>
    </row>
    <row r="620" ht="13.2" customHeight="1" s="33">
      <c r="A620" s="10" t="n"/>
      <c r="B620" s="12" t="n"/>
      <c r="C620" s="13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  <c r="AA620" s="10" t="n"/>
    </row>
    <row r="621" ht="13.2" customHeight="1" s="33">
      <c r="A621" s="10" t="n"/>
      <c r="B621" s="12" t="n"/>
      <c r="C621" s="13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  <c r="AA621" s="10" t="n"/>
    </row>
    <row r="622" ht="13.2" customHeight="1" s="33">
      <c r="A622" s="10" t="n"/>
      <c r="B622" s="12" t="n"/>
      <c r="C622" s="13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  <c r="AA622" s="10" t="n"/>
    </row>
    <row r="623" ht="13.2" customHeight="1" s="33">
      <c r="A623" s="10" t="n"/>
      <c r="B623" s="12" t="n"/>
      <c r="C623" s="13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  <c r="AA623" s="10" t="n"/>
    </row>
    <row r="624" ht="13.2" customHeight="1" s="33">
      <c r="A624" s="10" t="n"/>
      <c r="B624" s="12" t="n"/>
      <c r="C624" s="13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  <c r="AA624" s="10" t="n"/>
    </row>
    <row r="625" ht="13.2" customHeight="1" s="33">
      <c r="A625" s="10" t="n"/>
      <c r="B625" s="12" t="n"/>
      <c r="C625" s="13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  <c r="AA625" s="10" t="n"/>
    </row>
    <row r="626" ht="13.2" customHeight="1" s="33">
      <c r="A626" s="10" t="n"/>
      <c r="B626" s="12" t="n"/>
      <c r="C626" s="13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  <c r="AA626" s="10" t="n"/>
    </row>
    <row r="627" ht="13.2" customHeight="1" s="33">
      <c r="A627" s="10" t="n"/>
      <c r="B627" s="12" t="n"/>
      <c r="C627" s="13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  <c r="AA627" s="10" t="n"/>
    </row>
    <row r="628" ht="13.2" customHeight="1" s="33">
      <c r="A628" s="10" t="n"/>
      <c r="B628" s="12" t="n"/>
      <c r="C628" s="13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  <c r="AA628" s="10" t="n"/>
    </row>
    <row r="629" ht="13.2" customHeight="1" s="33">
      <c r="A629" s="10" t="n"/>
      <c r="B629" s="12" t="n"/>
      <c r="C629" s="13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  <c r="AA629" s="10" t="n"/>
    </row>
    <row r="630" ht="13.2" customHeight="1" s="33">
      <c r="A630" s="10" t="n"/>
      <c r="B630" s="12" t="n"/>
      <c r="C630" s="13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  <c r="AA630" s="10" t="n"/>
    </row>
    <row r="631" ht="13.2" customHeight="1" s="33">
      <c r="A631" s="10" t="n"/>
      <c r="B631" s="12" t="n"/>
      <c r="C631" s="13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  <c r="AA631" s="10" t="n"/>
    </row>
    <row r="632" ht="13.2" customHeight="1" s="33">
      <c r="A632" s="10" t="n"/>
      <c r="B632" s="12" t="n"/>
      <c r="C632" s="13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  <c r="AA632" s="10" t="n"/>
    </row>
    <row r="633" ht="13.2" customHeight="1" s="33">
      <c r="A633" s="10" t="n"/>
      <c r="B633" s="12" t="n"/>
      <c r="C633" s="13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  <c r="AA633" s="10" t="n"/>
    </row>
    <row r="634" ht="13.2" customHeight="1" s="33">
      <c r="A634" s="10" t="n"/>
      <c r="B634" s="12" t="n"/>
      <c r="C634" s="13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  <c r="AA634" s="10" t="n"/>
    </row>
    <row r="635" ht="13.2" customHeight="1" s="33">
      <c r="A635" s="10" t="n"/>
      <c r="B635" s="12" t="n"/>
      <c r="C635" s="13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  <c r="AA635" s="10" t="n"/>
    </row>
    <row r="636" ht="13.2" customHeight="1" s="33">
      <c r="A636" s="10" t="n"/>
      <c r="B636" s="12" t="n"/>
      <c r="C636" s="13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  <c r="AA636" s="10" t="n"/>
    </row>
    <row r="637" ht="13.2" customHeight="1" s="33">
      <c r="A637" s="10" t="n"/>
      <c r="B637" s="12" t="n"/>
      <c r="C637" s="13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  <c r="AA637" s="10" t="n"/>
    </row>
    <row r="638" ht="13.2" customHeight="1" s="33">
      <c r="A638" s="10" t="n"/>
      <c r="B638" s="12" t="n"/>
      <c r="C638" s="13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  <c r="AA638" s="10" t="n"/>
    </row>
    <row r="639" ht="13.2" customHeight="1" s="33">
      <c r="A639" s="10" t="n"/>
      <c r="B639" s="12" t="n"/>
      <c r="C639" s="13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  <c r="AA639" s="10" t="n"/>
    </row>
    <row r="640" ht="13.2" customHeight="1" s="33">
      <c r="A640" s="10" t="n"/>
      <c r="B640" s="12" t="n"/>
      <c r="C640" s="13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  <c r="AA640" s="10" t="n"/>
    </row>
    <row r="641" ht="13.2" customHeight="1" s="33">
      <c r="A641" s="10" t="n"/>
      <c r="B641" s="12" t="n"/>
      <c r="C641" s="13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  <c r="AA641" s="10" t="n"/>
    </row>
    <row r="642" ht="13.2" customHeight="1" s="33">
      <c r="A642" s="10" t="n"/>
      <c r="B642" s="12" t="n"/>
      <c r="C642" s="13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  <c r="AA642" s="10" t="n"/>
    </row>
    <row r="643" ht="13.2" customHeight="1" s="33">
      <c r="A643" s="10" t="n"/>
      <c r="B643" s="12" t="n"/>
      <c r="C643" s="13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  <c r="AA643" s="10" t="n"/>
    </row>
    <row r="644" ht="13.2" customHeight="1" s="33">
      <c r="A644" s="10" t="n"/>
      <c r="B644" s="12" t="n"/>
      <c r="C644" s="13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  <c r="AA644" s="10" t="n"/>
    </row>
    <row r="645" ht="13.2" customHeight="1" s="33">
      <c r="A645" s="10" t="n"/>
      <c r="B645" s="12" t="n"/>
      <c r="C645" s="13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  <c r="AA645" s="10" t="n"/>
    </row>
    <row r="646" ht="13.2" customHeight="1" s="33">
      <c r="A646" s="10" t="n"/>
      <c r="B646" s="12" t="n"/>
      <c r="C646" s="13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  <c r="AA646" s="10" t="n"/>
    </row>
    <row r="647" ht="13.2" customHeight="1" s="33">
      <c r="A647" s="10" t="n"/>
      <c r="B647" s="12" t="n"/>
      <c r="C647" s="13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  <c r="AA647" s="10" t="n"/>
    </row>
    <row r="648" ht="13.2" customHeight="1" s="33">
      <c r="A648" s="10" t="n"/>
      <c r="B648" s="12" t="n"/>
      <c r="C648" s="13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  <c r="AA648" s="10" t="n"/>
    </row>
    <row r="649" ht="13.2" customHeight="1" s="33">
      <c r="A649" s="10" t="n"/>
      <c r="B649" s="12" t="n"/>
      <c r="C649" s="13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  <c r="AA649" s="10" t="n"/>
    </row>
    <row r="650" ht="13.2" customHeight="1" s="33">
      <c r="A650" s="10" t="n"/>
      <c r="B650" s="12" t="n"/>
      <c r="C650" s="13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  <c r="AA650" s="10" t="n"/>
    </row>
    <row r="651" ht="13.2" customHeight="1" s="33">
      <c r="A651" s="10" t="n"/>
      <c r="B651" s="12" t="n"/>
      <c r="C651" s="13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  <c r="AA651" s="10" t="n"/>
    </row>
    <row r="652" ht="13.2" customHeight="1" s="33">
      <c r="A652" s="10" t="n"/>
      <c r="B652" s="12" t="n"/>
      <c r="C652" s="13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  <c r="AA652" s="10" t="n"/>
    </row>
    <row r="653" ht="13.2" customHeight="1" s="33">
      <c r="A653" s="10" t="n"/>
      <c r="B653" s="12" t="n"/>
      <c r="C653" s="13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  <c r="AA653" s="10" t="n"/>
    </row>
    <row r="654" ht="13.2" customHeight="1" s="33">
      <c r="A654" s="10" t="n"/>
      <c r="B654" s="12" t="n"/>
      <c r="C654" s="13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  <c r="AA654" s="10" t="n"/>
    </row>
    <row r="655" ht="13.2" customHeight="1" s="33">
      <c r="A655" s="10" t="n"/>
      <c r="B655" s="12" t="n"/>
      <c r="C655" s="13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  <c r="AA655" s="10" t="n"/>
    </row>
    <row r="656" ht="13.2" customHeight="1" s="33">
      <c r="A656" s="10" t="n"/>
      <c r="B656" s="12" t="n"/>
      <c r="C656" s="13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  <c r="AA656" s="10" t="n"/>
    </row>
    <row r="657" ht="13.2" customHeight="1" s="33">
      <c r="A657" s="10" t="n"/>
      <c r="B657" s="12" t="n"/>
      <c r="C657" s="13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  <c r="AA657" s="10" t="n"/>
    </row>
    <row r="658" ht="13.2" customHeight="1" s="33">
      <c r="A658" s="10" t="n"/>
      <c r="B658" s="12" t="n"/>
      <c r="C658" s="13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  <c r="AA658" s="10" t="n"/>
    </row>
    <row r="659" ht="13.2" customHeight="1" s="33">
      <c r="A659" s="10" t="n"/>
      <c r="B659" s="12" t="n"/>
      <c r="C659" s="13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  <c r="AA659" s="10" t="n"/>
    </row>
    <row r="660" ht="13.2" customHeight="1" s="33">
      <c r="A660" s="10" t="n"/>
      <c r="B660" s="12" t="n"/>
      <c r="C660" s="13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  <c r="AA660" s="10" t="n"/>
    </row>
    <row r="661" ht="13.2" customHeight="1" s="33">
      <c r="A661" s="10" t="n"/>
      <c r="B661" s="12" t="n"/>
      <c r="C661" s="13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  <c r="AA661" s="10" t="n"/>
    </row>
    <row r="662" ht="13.2" customHeight="1" s="33">
      <c r="A662" s="10" t="n"/>
      <c r="B662" s="12" t="n"/>
      <c r="C662" s="13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  <c r="AA662" s="10" t="n"/>
    </row>
    <row r="663" ht="13.2" customHeight="1" s="33">
      <c r="A663" s="10" t="n"/>
      <c r="B663" s="12" t="n"/>
      <c r="C663" s="13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  <c r="AA663" s="10" t="n"/>
    </row>
    <row r="664" ht="13.2" customHeight="1" s="33">
      <c r="A664" s="10" t="n"/>
      <c r="B664" s="12" t="n"/>
      <c r="C664" s="13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  <c r="AA664" s="10" t="n"/>
    </row>
    <row r="665" ht="13.2" customHeight="1" s="33">
      <c r="A665" s="10" t="n"/>
      <c r="B665" s="12" t="n"/>
      <c r="C665" s="13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  <c r="AA665" s="10" t="n"/>
    </row>
    <row r="666" ht="13.2" customHeight="1" s="33">
      <c r="A666" s="10" t="n"/>
      <c r="B666" s="12" t="n"/>
      <c r="C666" s="13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  <c r="AA666" s="10" t="n"/>
    </row>
    <row r="667" ht="13.2" customHeight="1" s="33">
      <c r="A667" s="10" t="n"/>
      <c r="B667" s="12" t="n"/>
      <c r="C667" s="13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  <c r="AA667" s="10" t="n"/>
    </row>
    <row r="668" ht="13.2" customHeight="1" s="33">
      <c r="A668" s="10" t="n"/>
      <c r="B668" s="12" t="n"/>
      <c r="C668" s="13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  <c r="AA668" s="10" t="n"/>
    </row>
    <row r="669" ht="13.2" customHeight="1" s="33">
      <c r="A669" s="10" t="n"/>
      <c r="B669" s="12" t="n"/>
      <c r="C669" s="13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  <c r="AA669" s="10" t="n"/>
    </row>
    <row r="670" ht="13.2" customHeight="1" s="33">
      <c r="A670" s="10" t="n"/>
      <c r="B670" s="12" t="n"/>
      <c r="C670" s="13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  <c r="AA670" s="10" t="n"/>
    </row>
    <row r="671" ht="13.2" customHeight="1" s="33">
      <c r="A671" s="10" t="n"/>
      <c r="B671" s="12" t="n"/>
      <c r="C671" s="13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  <c r="AA671" s="10" t="n"/>
    </row>
    <row r="672" ht="13.2" customHeight="1" s="33">
      <c r="A672" s="10" t="n"/>
      <c r="B672" s="12" t="n"/>
      <c r="C672" s="13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  <c r="AA672" s="10" t="n"/>
    </row>
    <row r="673" ht="13.2" customHeight="1" s="33">
      <c r="A673" s="10" t="n"/>
      <c r="B673" s="12" t="n"/>
      <c r="C673" s="13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  <c r="AA673" s="10" t="n"/>
    </row>
    <row r="674" ht="13.2" customHeight="1" s="33">
      <c r="A674" s="10" t="n"/>
      <c r="B674" s="12" t="n"/>
      <c r="C674" s="13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  <c r="AA674" s="10" t="n"/>
    </row>
    <row r="675" ht="13.2" customHeight="1" s="33">
      <c r="A675" s="10" t="n"/>
      <c r="B675" s="12" t="n"/>
      <c r="C675" s="13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  <c r="AA675" s="10" t="n"/>
    </row>
    <row r="676" ht="13.2" customHeight="1" s="33">
      <c r="A676" s="10" t="n"/>
      <c r="B676" s="12" t="n"/>
      <c r="C676" s="13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  <c r="AA676" s="10" t="n"/>
    </row>
    <row r="677" ht="13.2" customHeight="1" s="33">
      <c r="A677" s="10" t="n"/>
      <c r="B677" s="12" t="n"/>
      <c r="C677" s="13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  <c r="AA677" s="10" t="n"/>
    </row>
    <row r="678" ht="13.2" customHeight="1" s="33">
      <c r="A678" s="10" t="n"/>
      <c r="B678" s="12" t="n"/>
      <c r="C678" s="13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  <c r="AA678" s="10" t="n"/>
    </row>
    <row r="679" ht="13.2" customHeight="1" s="33">
      <c r="A679" s="10" t="n"/>
      <c r="B679" s="12" t="n"/>
      <c r="C679" s="13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  <c r="AA679" s="10" t="n"/>
    </row>
    <row r="680" ht="13.2" customHeight="1" s="33">
      <c r="A680" s="10" t="n"/>
      <c r="B680" s="12" t="n"/>
      <c r="C680" s="13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  <c r="AA680" s="10" t="n"/>
    </row>
    <row r="681" ht="13.2" customHeight="1" s="33">
      <c r="A681" s="10" t="n"/>
      <c r="B681" s="12" t="n"/>
      <c r="C681" s="13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  <c r="AA681" s="10" t="n"/>
    </row>
    <row r="682" ht="13.2" customHeight="1" s="33">
      <c r="A682" s="10" t="n"/>
      <c r="B682" s="12" t="n"/>
      <c r="C682" s="13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  <c r="AA682" s="10" t="n"/>
    </row>
    <row r="683" ht="13.2" customHeight="1" s="33">
      <c r="A683" s="10" t="n"/>
      <c r="B683" s="12" t="n"/>
      <c r="C683" s="13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  <c r="AA683" s="10" t="n"/>
    </row>
    <row r="684" ht="13.2" customHeight="1" s="33">
      <c r="A684" s="10" t="n"/>
      <c r="B684" s="12" t="n"/>
      <c r="C684" s="13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  <c r="AA684" s="10" t="n"/>
    </row>
    <row r="685" ht="13.2" customHeight="1" s="33">
      <c r="A685" s="10" t="n"/>
      <c r="B685" s="12" t="n"/>
      <c r="C685" s="13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  <c r="AA685" s="10" t="n"/>
    </row>
    <row r="686" ht="13.2" customHeight="1" s="33">
      <c r="A686" s="10" t="n"/>
      <c r="B686" s="12" t="n"/>
      <c r="C686" s="13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  <c r="AA686" s="10" t="n"/>
    </row>
    <row r="687" ht="13.2" customHeight="1" s="33">
      <c r="A687" s="10" t="n"/>
      <c r="B687" s="12" t="n"/>
      <c r="C687" s="13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  <c r="AA687" s="10" t="n"/>
    </row>
    <row r="688" ht="13.2" customHeight="1" s="33">
      <c r="A688" s="10" t="n"/>
      <c r="B688" s="12" t="n"/>
      <c r="C688" s="13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  <c r="AA688" s="10" t="n"/>
    </row>
    <row r="689" ht="13.2" customHeight="1" s="33">
      <c r="A689" s="10" t="n"/>
      <c r="B689" s="12" t="n"/>
      <c r="C689" s="13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  <c r="AA689" s="10" t="n"/>
    </row>
    <row r="690" ht="13.2" customHeight="1" s="33">
      <c r="A690" s="10" t="n"/>
      <c r="B690" s="12" t="n"/>
      <c r="C690" s="13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  <c r="AA690" s="10" t="n"/>
    </row>
    <row r="691" ht="13.2" customHeight="1" s="33">
      <c r="A691" s="10" t="n"/>
      <c r="B691" s="12" t="n"/>
      <c r="C691" s="13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  <c r="AA691" s="10" t="n"/>
    </row>
    <row r="692" ht="13.2" customHeight="1" s="33">
      <c r="A692" s="10" t="n"/>
      <c r="B692" s="12" t="n"/>
      <c r="C692" s="13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  <c r="AA692" s="10" t="n"/>
    </row>
    <row r="693" ht="13.2" customHeight="1" s="33">
      <c r="A693" s="10" t="n"/>
      <c r="B693" s="12" t="n"/>
      <c r="C693" s="13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  <c r="AA693" s="10" t="n"/>
    </row>
    <row r="694" ht="13.2" customHeight="1" s="33">
      <c r="A694" s="10" t="n"/>
      <c r="B694" s="12" t="n"/>
      <c r="C694" s="13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  <c r="AA694" s="10" t="n"/>
    </row>
    <row r="695" ht="13.2" customHeight="1" s="33">
      <c r="A695" s="10" t="n"/>
      <c r="B695" s="12" t="n"/>
      <c r="C695" s="13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  <c r="AA695" s="10" t="n"/>
    </row>
    <row r="696" ht="13.2" customHeight="1" s="33">
      <c r="A696" s="10" t="n"/>
      <c r="B696" s="12" t="n"/>
      <c r="C696" s="13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  <c r="AA696" s="10" t="n"/>
    </row>
    <row r="697" ht="13.2" customHeight="1" s="33">
      <c r="A697" s="10" t="n"/>
      <c r="B697" s="12" t="n"/>
      <c r="C697" s="13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  <c r="AA697" s="10" t="n"/>
    </row>
    <row r="698" ht="13.2" customHeight="1" s="33">
      <c r="A698" s="10" t="n"/>
      <c r="B698" s="12" t="n"/>
      <c r="C698" s="13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  <c r="AA698" s="10" t="n"/>
    </row>
    <row r="699" ht="13.2" customHeight="1" s="33">
      <c r="A699" s="10" t="n"/>
      <c r="B699" s="12" t="n"/>
      <c r="C699" s="13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  <c r="AA699" s="10" t="n"/>
    </row>
    <row r="700" ht="13.2" customHeight="1" s="33">
      <c r="A700" s="10" t="n"/>
      <c r="B700" s="12" t="n"/>
      <c r="C700" s="13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  <c r="AA700" s="10" t="n"/>
    </row>
    <row r="701" ht="13.2" customHeight="1" s="33">
      <c r="A701" s="10" t="n"/>
      <c r="B701" s="12" t="n"/>
      <c r="C701" s="13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  <c r="AA701" s="10" t="n"/>
    </row>
    <row r="702" ht="13.2" customHeight="1" s="33">
      <c r="A702" s="10" t="n"/>
      <c r="B702" s="12" t="n"/>
      <c r="C702" s="13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  <c r="AA702" s="10" t="n"/>
    </row>
    <row r="703" ht="13.2" customHeight="1" s="33">
      <c r="A703" s="10" t="n"/>
      <c r="B703" s="12" t="n"/>
      <c r="C703" s="13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  <c r="AA703" s="10" t="n"/>
    </row>
    <row r="704" ht="13.2" customHeight="1" s="33">
      <c r="A704" s="10" t="n"/>
      <c r="B704" s="12" t="n"/>
      <c r="C704" s="13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  <c r="AA704" s="10" t="n"/>
    </row>
    <row r="705" ht="13.2" customHeight="1" s="33">
      <c r="A705" s="10" t="n"/>
      <c r="B705" s="12" t="n"/>
      <c r="C705" s="13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  <c r="AA705" s="10" t="n"/>
    </row>
    <row r="706" ht="13.2" customHeight="1" s="33">
      <c r="A706" s="10" t="n"/>
      <c r="B706" s="12" t="n"/>
      <c r="C706" s="13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  <c r="AA706" s="10" t="n"/>
    </row>
    <row r="707" ht="13.2" customHeight="1" s="33">
      <c r="A707" s="10" t="n"/>
      <c r="B707" s="12" t="n"/>
      <c r="C707" s="13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  <c r="AA707" s="10" t="n"/>
    </row>
    <row r="708" ht="13.2" customHeight="1" s="33">
      <c r="A708" s="10" t="n"/>
      <c r="B708" s="12" t="n"/>
      <c r="C708" s="13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  <c r="AA708" s="10" t="n"/>
    </row>
    <row r="709" ht="13.2" customHeight="1" s="33">
      <c r="A709" s="10" t="n"/>
      <c r="B709" s="12" t="n"/>
      <c r="C709" s="13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  <c r="AA709" s="10" t="n"/>
    </row>
    <row r="710" ht="13.2" customHeight="1" s="33">
      <c r="A710" s="10" t="n"/>
      <c r="B710" s="12" t="n"/>
      <c r="C710" s="13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  <c r="AA710" s="10" t="n"/>
    </row>
    <row r="711" ht="13.2" customHeight="1" s="33">
      <c r="A711" s="10" t="n"/>
      <c r="B711" s="12" t="n"/>
      <c r="C711" s="13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  <c r="AA711" s="10" t="n"/>
    </row>
    <row r="712" ht="13.2" customHeight="1" s="33">
      <c r="A712" s="10" t="n"/>
      <c r="B712" s="12" t="n"/>
      <c r="C712" s="13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  <c r="AA712" s="10" t="n"/>
    </row>
    <row r="713" ht="13.2" customHeight="1" s="33">
      <c r="A713" s="10" t="n"/>
      <c r="B713" s="12" t="n"/>
      <c r="C713" s="13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  <c r="AA713" s="10" t="n"/>
    </row>
    <row r="714" ht="13.2" customHeight="1" s="33">
      <c r="A714" s="10" t="n"/>
      <c r="B714" s="12" t="n"/>
      <c r="C714" s="13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  <c r="AA714" s="10" t="n"/>
    </row>
    <row r="715" ht="13.2" customHeight="1" s="33">
      <c r="A715" s="10" t="n"/>
      <c r="B715" s="12" t="n"/>
      <c r="C715" s="13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  <c r="AA715" s="10" t="n"/>
    </row>
    <row r="716" ht="13.2" customHeight="1" s="33">
      <c r="A716" s="10" t="n"/>
      <c r="B716" s="12" t="n"/>
      <c r="C716" s="13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  <c r="AA716" s="10" t="n"/>
    </row>
    <row r="717" ht="13.2" customHeight="1" s="33">
      <c r="A717" s="10" t="n"/>
      <c r="B717" s="12" t="n"/>
      <c r="C717" s="13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  <c r="AA717" s="10" t="n"/>
    </row>
    <row r="718" ht="13.2" customHeight="1" s="33">
      <c r="A718" s="10" t="n"/>
      <c r="B718" s="12" t="n"/>
      <c r="C718" s="13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  <c r="AA718" s="10" t="n"/>
    </row>
    <row r="719" ht="13.2" customHeight="1" s="33">
      <c r="A719" s="10" t="n"/>
      <c r="B719" s="12" t="n"/>
      <c r="C719" s="13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  <c r="AA719" s="10" t="n"/>
    </row>
    <row r="720" ht="13.2" customHeight="1" s="33">
      <c r="A720" s="10" t="n"/>
      <c r="B720" s="12" t="n"/>
      <c r="C720" s="13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  <c r="AA720" s="10" t="n"/>
    </row>
    <row r="721" ht="13.2" customHeight="1" s="33">
      <c r="A721" s="10" t="n"/>
      <c r="B721" s="12" t="n"/>
      <c r="C721" s="13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  <c r="AA721" s="10" t="n"/>
    </row>
    <row r="722" ht="13.2" customHeight="1" s="33">
      <c r="A722" s="10" t="n"/>
      <c r="B722" s="12" t="n"/>
      <c r="C722" s="13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  <c r="AA722" s="10" t="n"/>
    </row>
    <row r="723" ht="13.2" customHeight="1" s="33">
      <c r="A723" s="10" t="n"/>
      <c r="B723" s="12" t="n"/>
      <c r="C723" s="13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  <c r="AA723" s="10" t="n"/>
    </row>
    <row r="724" ht="13.2" customHeight="1" s="33">
      <c r="A724" s="10" t="n"/>
      <c r="B724" s="12" t="n"/>
      <c r="C724" s="13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  <c r="AA724" s="10" t="n"/>
    </row>
    <row r="725" ht="13.2" customHeight="1" s="33">
      <c r="A725" s="10" t="n"/>
      <c r="B725" s="12" t="n"/>
      <c r="C725" s="13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  <c r="AA725" s="10" t="n"/>
    </row>
    <row r="726" ht="13.2" customHeight="1" s="33">
      <c r="A726" s="10" t="n"/>
      <c r="B726" s="12" t="n"/>
      <c r="C726" s="13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  <c r="AA726" s="10" t="n"/>
    </row>
    <row r="727" ht="13.2" customHeight="1" s="33">
      <c r="A727" s="10" t="n"/>
      <c r="B727" s="12" t="n"/>
      <c r="C727" s="13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  <c r="AA727" s="10" t="n"/>
    </row>
    <row r="728" ht="13.2" customHeight="1" s="33">
      <c r="A728" s="10" t="n"/>
      <c r="B728" s="12" t="n"/>
      <c r="C728" s="13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  <c r="AA728" s="10" t="n"/>
    </row>
    <row r="729" ht="13.2" customHeight="1" s="33">
      <c r="A729" s="10" t="n"/>
      <c r="B729" s="12" t="n"/>
      <c r="C729" s="13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  <c r="AA729" s="10" t="n"/>
    </row>
    <row r="730" ht="13.2" customHeight="1" s="33">
      <c r="A730" s="10" t="n"/>
      <c r="B730" s="12" t="n"/>
      <c r="C730" s="13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  <c r="AA730" s="10" t="n"/>
    </row>
    <row r="731" ht="13.2" customHeight="1" s="33">
      <c r="A731" s="10" t="n"/>
      <c r="B731" s="12" t="n"/>
      <c r="C731" s="13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  <c r="AA731" s="10" t="n"/>
    </row>
    <row r="732" ht="13.2" customHeight="1" s="33">
      <c r="A732" s="10" t="n"/>
      <c r="B732" s="12" t="n"/>
      <c r="C732" s="13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  <c r="AA732" s="10" t="n"/>
    </row>
    <row r="733" ht="13.2" customHeight="1" s="33">
      <c r="A733" s="10" t="n"/>
      <c r="B733" s="12" t="n"/>
      <c r="C733" s="13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  <c r="AA733" s="10" t="n"/>
    </row>
    <row r="734" ht="13.2" customHeight="1" s="33">
      <c r="A734" s="10" t="n"/>
      <c r="B734" s="12" t="n"/>
      <c r="C734" s="13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  <c r="AA734" s="10" t="n"/>
    </row>
    <row r="735" ht="13.2" customHeight="1" s="33">
      <c r="A735" s="10" t="n"/>
      <c r="B735" s="12" t="n"/>
      <c r="C735" s="13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  <c r="AA735" s="10" t="n"/>
    </row>
    <row r="736" ht="13.2" customHeight="1" s="33">
      <c r="A736" s="10" t="n"/>
      <c r="B736" s="12" t="n"/>
      <c r="C736" s="13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  <c r="AA736" s="10" t="n"/>
    </row>
    <row r="737" ht="13.2" customHeight="1" s="33">
      <c r="A737" s="10" t="n"/>
      <c r="B737" s="12" t="n"/>
      <c r="C737" s="13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  <c r="AA737" s="10" t="n"/>
    </row>
    <row r="738" ht="13.2" customHeight="1" s="33">
      <c r="A738" s="10" t="n"/>
      <c r="B738" s="12" t="n"/>
      <c r="C738" s="13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  <c r="AA738" s="10" t="n"/>
    </row>
    <row r="739" ht="13.2" customHeight="1" s="33">
      <c r="A739" s="10" t="n"/>
      <c r="B739" s="12" t="n"/>
      <c r="C739" s="13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  <c r="AA739" s="10" t="n"/>
    </row>
    <row r="740" ht="13.2" customHeight="1" s="33">
      <c r="A740" s="10" t="n"/>
      <c r="B740" s="12" t="n"/>
      <c r="C740" s="13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  <c r="AA740" s="10" t="n"/>
    </row>
    <row r="741" ht="13.2" customHeight="1" s="33">
      <c r="A741" s="10" t="n"/>
      <c r="B741" s="12" t="n"/>
      <c r="C741" s="13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  <c r="AA741" s="10" t="n"/>
    </row>
    <row r="742" ht="13.2" customHeight="1" s="33">
      <c r="A742" s="10" t="n"/>
      <c r="B742" s="12" t="n"/>
      <c r="C742" s="13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  <c r="AA742" s="10" t="n"/>
    </row>
    <row r="743" ht="13.2" customHeight="1" s="33">
      <c r="A743" s="10" t="n"/>
      <c r="B743" s="12" t="n"/>
      <c r="C743" s="13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  <c r="AA743" s="10" t="n"/>
    </row>
    <row r="744" ht="13.2" customHeight="1" s="33">
      <c r="A744" s="10" t="n"/>
      <c r="B744" s="12" t="n"/>
      <c r="C744" s="13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  <c r="AA744" s="10" t="n"/>
    </row>
    <row r="745" ht="13.2" customHeight="1" s="33">
      <c r="A745" s="10" t="n"/>
      <c r="B745" s="12" t="n"/>
      <c r="C745" s="13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  <c r="AA745" s="10" t="n"/>
    </row>
    <row r="746" ht="13.2" customHeight="1" s="33">
      <c r="A746" s="10" t="n"/>
      <c r="B746" s="12" t="n"/>
      <c r="C746" s="13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  <c r="AA746" s="10" t="n"/>
    </row>
    <row r="747" ht="13.2" customHeight="1" s="33">
      <c r="A747" s="10" t="n"/>
      <c r="B747" s="12" t="n"/>
      <c r="C747" s="13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  <c r="AA747" s="10" t="n"/>
    </row>
    <row r="748" ht="13.2" customHeight="1" s="33">
      <c r="A748" s="10" t="n"/>
      <c r="B748" s="12" t="n"/>
      <c r="C748" s="13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  <c r="AA748" s="10" t="n"/>
    </row>
    <row r="749" ht="13.2" customHeight="1" s="33">
      <c r="A749" s="10" t="n"/>
      <c r="B749" s="12" t="n"/>
      <c r="C749" s="13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  <c r="AA749" s="10" t="n"/>
    </row>
    <row r="750" ht="13.2" customHeight="1" s="33">
      <c r="A750" s="10" t="n"/>
      <c r="B750" s="12" t="n"/>
      <c r="C750" s="13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  <c r="AA750" s="10" t="n"/>
    </row>
    <row r="751" ht="13.2" customHeight="1" s="33">
      <c r="A751" s="10" t="n"/>
      <c r="B751" s="12" t="n"/>
      <c r="C751" s="13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  <c r="AA751" s="10" t="n"/>
    </row>
    <row r="752" ht="13.2" customHeight="1" s="33">
      <c r="A752" s="10" t="n"/>
      <c r="B752" s="12" t="n"/>
      <c r="C752" s="13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  <c r="AA752" s="10" t="n"/>
    </row>
    <row r="753" ht="13.2" customHeight="1" s="33">
      <c r="A753" s="10" t="n"/>
      <c r="B753" s="12" t="n"/>
      <c r="C753" s="13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  <c r="AA753" s="10" t="n"/>
    </row>
    <row r="754" ht="13.2" customHeight="1" s="33">
      <c r="A754" s="10" t="n"/>
      <c r="B754" s="12" t="n"/>
      <c r="C754" s="13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  <c r="AA754" s="10" t="n"/>
    </row>
    <row r="755" ht="13.2" customHeight="1" s="33">
      <c r="A755" s="10" t="n"/>
      <c r="B755" s="12" t="n"/>
      <c r="C755" s="13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  <c r="AA755" s="10" t="n"/>
    </row>
    <row r="756" ht="13.2" customHeight="1" s="33">
      <c r="A756" s="10" t="n"/>
      <c r="B756" s="12" t="n"/>
      <c r="C756" s="13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  <c r="AA756" s="10" t="n"/>
    </row>
    <row r="757" ht="13.2" customHeight="1" s="33">
      <c r="A757" s="10" t="n"/>
      <c r="B757" s="12" t="n"/>
      <c r="C757" s="13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  <c r="AA757" s="10" t="n"/>
    </row>
    <row r="758" ht="13.2" customHeight="1" s="33">
      <c r="A758" s="10" t="n"/>
      <c r="B758" s="12" t="n"/>
      <c r="C758" s="13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  <c r="AA758" s="10" t="n"/>
    </row>
    <row r="759" ht="13.2" customHeight="1" s="33">
      <c r="A759" s="10" t="n"/>
      <c r="B759" s="12" t="n"/>
      <c r="C759" s="13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  <c r="AA759" s="10" t="n"/>
    </row>
    <row r="760" ht="13.2" customHeight="1" s="33">
      <c r="A760" s="10" t="n"/>
      <c r="B760" s="12" t="n"/>
      <c r="C760" s="13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  <c r="AA760" s="10" t="n"/>
    </row>
    <row r="761" ht="13.2" customHeight="1" s="33">
      <c r="A761" s="10" t="n"/>
      <c r="B761" s="12" t="n"/>
      <c r="C761" s="13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  <c r="AA761" s="10" t="n"/>
    </row>
    <row r="762" ht="13.2" customHeight="1" s="33">
      <c r="A762" s="10" t="n"/>
      <c r="B762" s="12" t="n"/>
      <c r="C762" s="13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  <c r="AA762" s="10" t="n"/>
    </row>
    <row r="763" ht="13.2" customHeight="1" s="33">
      <c r="A763" s="10" t="n"/>
      <c r="B763" s="12" t="n"/>
      <c r="C763" s="13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  <c r="AA763" s="10" t="n"/>
    </row>
    <row r="764" ht="13.2" customHeight="1" s="33">
      <c r="A764" s="10" t="n"/>
      <c r="B764" s="12" t="n"/>
      <c r="C764" s="13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  <c r="AA764" s="10" t="n"/>
    </row>
    <row r="765" ht="13.2" customHeight="1" s="33">
      <c r="A765" s="10" t="n"/>
      <c r="B765" s="12" t="n"/>
      <c r="C765" s="13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  <c r="AA765" s="10" t="n"/>
    </row>
    <row r="766" ht="13.2" customHeight="1" s="33">
      <c r="A766" s="10" t="n"/>
      <c r="B766" s="12" t="n"/>
      <c r="C766" s="13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  <c r="AA766" s="10" t="n"/>
    </row>
    <row r="767" ht="13.2" customHeight="1" s="33">
      <c r="A767" s="10" t="n"/>
      <c r="B767" s="12" t="n"/>
      <c r="C767" s="13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  <c r="AA767" s="10" t="n"/>
    </row>
    <row r="768" ht="13.2" customHeight="1" s="33">
      <c r="A768" s="10" t="n"/>
      <c r="B768" s="12" t="n"/>
      <c r="C768" s="13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  <c r="AA768" s="10" t="n"/>
    </row>
    <row r="769" ht="13.2" customHeight="1" s="33">
      <c r="A769" s="10" t="n"/>
      <c r="B769" s="12" t="n"/>
      <c r="C769" s="13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  <c r="AA769" s="10" t="n"/>
    </row>
    <row r="770" ht="13.2" customHeight="1" s="33">
      <c r="A770" s="10" t="n"/>
      <c r="B770" s="12" t="n"/>
      <c r="C770" s="13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  <c r="AA770" s="10" t="n"/>
    </row>
    <row r="771" ht="13.2" customHeight="1" s="33">
      <c r="A771" s="10" t="n"/>
      <c r="B771" s="12" t="n"/>
      <c r="C771" s="13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  <c r="AA771" s="10" t="n"/>
    </row>
    <row r="772" ht="13.2" customHeight="1" s="33">
      <c r="A772" s="10" t="n"/>
      <c r="B772" s="12" t="n"/>
      <c r="C772" s="13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  <c r="AA772" s="10" t="n"/>
    </row>
    <row r="773" ht="13.2" customHeight="1" s="33">
      <c r="A773" s="10" t="n"/>
      <c r="B773" s="12" t="n"/>
      <c r="C773" s="13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  <c r="AA773" s="10" t="n"/>
    </row>
    <row r="774" ht="13.2" customHeight="1" s="33">
      <c r="A774" s="10" t="n"/>
      <c r="B774" s="12" t="n"/>
      <c r="C774" s="13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  <c r="AA774" s="10" t="n"/>
    </row>
    <row r="775" ht="13.2" customHeight="1" s="33">
      <c r="A775" s="10" t="n"/>
      <c r="B775" s="12" t="n"/>
      <c r="C775" s="13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  <c r="AA775" s="10" t="n"/>
    </row>
    <row r="776" ht="13.2" customHeight="1" s="33">
      <c r="A776" s="10" t="n"/>
      <c r="B776" s="12" t="n"/>
      <c r="C776" s="13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  <c r="AA776" s="10" t="n"/>
    </row>
    <row r="777" ht="13.2" customHeight="1" s="33">
      <c r="A777" s="10" t="n"/>
      <c r="B777" s="12" t="n"/>
      <c r="C777" s="13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  <c r="AA777" s="10" t="n"/>
    </row>
    <row r="778" ht="13.2" customHeight="1" s="33">
      <c r="A778" s="10" t="n"/>
      <c r="B778" s="12" t="n"/>
      <c r="C778" s="13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  <c r="AA778" s="10" t="n"/>
    </row>
    <row r="779" ht="13.2" customHeight="1" s="33">
      <c r="A779" s="10" t="n"/>
      <c r="B779" s="12" t="n"/>
      <c r="C779" s="13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  <c r="AA779" s="10" t="n"/>
    </row>
    <row r="780" ht="13.2" customHeight="1" s="33">
      <c r="A780" s="10" t="n"/>
      <c r="B780" s="12" t="n"/>
      <c r="C780" s="13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  <c r="AA780" s="10" t="n"/>
    </row>
    <row r="781" ht="13.2" customHeight="1" s="33">
      <c r="A781" s="10" t="n"/>
      <c r="B781" s="12" t="n"/>
      <c r="C781" s="13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  <c r="AA781" s="10" t="n"/>
    </row>
    <row r="782" ht="13.2" customHeight="1" s="33">
      <c r="A782" s="10" t="n"/>
      <c r="B782" s="12" t="n"/>
      <c r="C782" s="13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  <c r="AA782" s="10" t="n"/>
    </row>
    <row r="783" ht="13.2" customHeight="1" s="33">
      <c r="A783" s="10" t="n"/>
      <c r="B783" s="12" t="n"/>
      <c r="C783" s="13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  <c r="AA783" s="10" t="n"/>
    </row>
    <row r="784" ht="13.2" customHeight="1" s="33">
      <c r="A784" s="10" t="n"/>
      <c r="B784" s="12" t="n"/>
      <c r="C784" s="13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  <c r="AA784" s="10" t="n"/>
    </row>
    <row r="785" ht="13.2" customHeight="1" s="33">
      <c r="A785" s="10" t="n"/>
      <c r="B785" s="12" t="n"/>
      <c r="C785" s="13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  <c r="AA785" s="10" t="n"/>
    </row>
    <row r="786" ht="13.2" customHeight="1" s="33">
      <c r="A786" s="10" t="n"/>
      <c r="B786" s="12" t="n"/>
      <c r="C786" s="13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  <c r="AA786" s="10" t="n"/>
    </row>
    <row r="787" ht="13.2" customHeight="1" s="33">
      <c r="A787" s="10" t="n"/>
      <c r="B787" s="12" t="n"/>
      <c r="C787" s="13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  <c r="AA787" s="10" t="n"/>
    </row>
    <row r="788" ht="13.2" customHeight="1" s="33">
      <c r="A788" s="10" t="n"/>
      <c r="B788" s="12" t="n"/>
      <c r="C788" s="13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  <c r="AA788" s="10" t="n"/>
    </row>
    <row r="789" ht="13.2" customHeight="1" s="33">
      <c r="A789" s="10" t="n"/>
      <c r="B789" s="12" t="n"/>
      <c r="C789" s="13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  <c r="AA789" s="10" t="n"/>
    </row>
    <row r="790" ht="13.2" customHeight="1" s="33">
      <c r="A790" s="10" t="n"/>
      <c r="B790" s="12" t="n"/>
      <c r="C790" s="13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  <c r="AA790" s="10" t="n"/>
    </row>
    <row r="791" ht="13.2" customHeight="1" s="33">
      <c r="A791" s="10" t="n"/>
      <c r="B791" s="12" t="n"/>
      <c r="C791" s="13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  <c r="AA791" s="10" t="n"/>
    </row>
    <row r="792" ht="13.2" customHeight="1" s="33">
      <c r="A792" s="10" t="n"/>
      <c r="B792" s="12" t="n"/>
      <c r="C792" s="13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  <c r="AA792" s="10" t="n"/>
    </row>
    <row r="793" ht="13.2" customHeight="1" s="33">
      <c r="A793" s="10" t="n"/>
      <c r="B793" s="12" t="n"/>
      <c r="C793" s="13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  <c r="AA793" s="10" t="n"/>
    </row>
    <row r="794" ht="13.2" customHeight="1" s="33">
      <c r="A794" s="10" t="n"/>
      <c r="B794" s="12" t="n"/>
      <c r="C794" s="13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  <c r="AA794" s="10" t="n"/>
    </row>
    <row r="795" ht="13.2" customHeight="1" s="33">
      <c r="A795" s="10" t="n"/>
      <c r="B795" s="12" t="n"/>
      <c r="C795" s="13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  <c r="AA795" s="10" t="n"/>
    </row>
    <row r="796" ht="13.2" customHeight="1" s="33">
      <c r="A796" s="10" t="n"/>
      <c r="B796" s="12" t="n"/>
      <c r="C796" s="13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  <c r="AA796" s="10" t="n"/>
    </row>
    <row r="797" ht="13.2" customHeight="1" s="33">
      <c r="A797" s="10" t="n"/>
      <c r="B797" s="12" t="n"/>
      <c r="C797" s="13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  <c r="AA797" s="10" t="n"/>
    </row>
    <row r="798" ht="13.2" customHeight="1" s="33">
      <c r="A798" s="10" t="n"/>
      <c r="B798" s="12" t="n"/>
      <c r="C798" s="13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  <c r="AA798" s="10" t="n"/>
    </row>
    <row r="799" ht="13.2" customHeight="1" s="33">
      <c r="A799" s="10" t="n"/>
      <c r="B799" s="12" t="n"/>
      <c r="C799" s="13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  <c r="AA799" s="10" t="n"/>
    </row>
    <row r="800" ht="13.2" customHeight="1" s="33">
      <c r="A800" s="10" t="n"/>
      <c r="B800" s="12" t="n"/>
      <c r="C800" s="13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  <c r="AA800" s="10" t="n"/>
    </row>
    <row r="801" ht="13.2" customHeight="1" s="33">
      <c r="A801" s="10" t="n"/>
      <c r="B801" s="12" t="n"/>
      <c r="C801" s="13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  <c r="AA801" s="10" t="n"/>
    </row>
    <row r="802" ht="13.2" customHeight="1" s="33">
      <c r="A802" s="10" t="n"/>
      <c r="B802" s="12" t="n"/>
      <c r="C802" s="13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  <c r="AA802" s="10" t="n"/>
    </row>
    <row r="803" ht="13.2" customHeight="1" s="33">
      <c r="A803" s="10" t="n"/>
      <c r="B803" s="12" t="n"/>
      <c r="C803" s="13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  <c r="AA803" s="10" t="n"/>
    </row>
    <row r="804" ht="13.2" customHeight="1" s="33">
      <c r="A804" s="10" t="n"/>
      <c r="B804" s="12" t="n"/>
      <c r="C804" s="13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  <c r="AA804" s="10" t="n"/>
    </row>
    <row r="805" ht="13.2" customHeight="1" s="33">
      <c r="A805" s="10" t="n"/>
      <c r="B805" s="12" t="n"/>
      <c r="C805" s="13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  <c r="AA805" s="10" t="n"/>
    </row>
    <row r="806" ht="13.2" customHeight="1" s="33">
      <c r="A806" s="10" t="n"/>
      <c r="B806" s="12" t="n"/>
      <c r="C806" s="13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  <c r="AA806" s="10" t="n"/>
    </row>
    <row r="807" ht="13.2" customHeight="1" s="33">
      <c r="A807" s="10" t="n"/>
      <c r="B807" s="12" t="n"/>
      <c r="C807" s="13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  <c r="AA807" s="10" t="n"/>
    </row>
    <row r="808" ht="13.2" customHeight="1" s="33">
      <c r="A808" s="10" t="n"/>
      <c r="B808" s="12" t="n"/>
      <c r="C808" s="13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  <c r="AA808" s="10" t="n"/>
    </row>
    <row r="809" ht="13.2" customHeight="1" s="33">
      <c r="A809" s="10" t="n"/>
      <c r="B809" s="12" t="n"/>
      <c r="C809" s="13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  <c r="AA809" s="10" t="n"/>
    </row>
    <row r="810" ht="13.2" customHeight="1" s="33">
      <c r="A810" s="10" t="n"/>
      <c r="B810" s="12" t="n"/>
      <c r="C810" s="13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  <c r="AA810" s="10" t="n"/>
    </row>
    <row r="811" ht="13.2" customHeight="1" s="33">
      <c r="A811" s="10" t="n"/>
      <c r="B811" s="12" t="n"/>
      <c r="C811" s="13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  <c r="AA811" s="10" t="n"/>
    </row>
    <row r="812" ht="13.2" customHeight="1" s="33">
      <c r="A812" s="10" t="n"/>
      <c r="B812" s="12" t="n"/>
      <c r="C812" s="13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  <c r="AA812" s="10" t="n"/>
    </row>
    <row r="813" ht="13.2" customHeight="1" s="33">
      <c r="A813" s="10" t="n"/>
      <c r="B813" s="12" t="n"/>
      <c r="C813" s="13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  <c r="AA813" s="10" t="n"/>
    </row>
    <row r="814" ht="13.2" customHeight="1" s="33">
      <c r="A814" s="10" t="n"/>
      <c r="B814" s="12" t="n"/>
      <c r="C814" s="13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  <c r="AA814" s="10" t="n"/>
    </row>
    <row r="815" ht="13.2" customHeight="1" s="33">
      <c r="A815" s="10" t="n"/>
      <c r="B815" s="12" t="n"/>
      <c r="C815" s="13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  <c r="AA815" s="10" t="n"/>
    </row>
    <row r="816" ht="13.2" customHeight="1" s="33">
      <c r="A816" s="10" t="n"/>
      <c r="B816" s="12" t="n"/>
      <c r="C816" s="13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  <c r="AA816" s="10" t="n"/>
    </row>
    <row r="817" ht="13.2" customHeight="1" s="33">
      <c r="A817" s="10" t="n"/>
      <c r="B817" s="12" t="n"/>
      <c r="C817" s="13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  <c r="AA817" s="10" t="n"/>
    </row>
    <row r="818" ht="13.2" customHeight="1" s="33">
      <c r="A818" s="10" t="n"/>
      <c r="B818" s="12" t="n"/>
      <c r="C818" s="13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  <c r="AA818" s="10" t="n"/>
    </row>
    <row r="819" ht="13.2" customHeight="1" s="33">
      <c r="A819" s="10" t="n"/>
      <c r="B819" s="12" t="n"/>
      <c r="C819" s="13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  <c r="AA819" s="10" t="n"/>
    </row>
    <row r="820" ht="13.2" customHeight="1" s="33">
      <c r="A820" s="10" t="n"/>
      <c r="B820" s="12" t="n"/>
      <c r="C820" s="13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  <c r="AA820" s="10" t="n"/>
    </row>
    <row r="821" ht="13.2" customHeight="1" s="33">
      <c r="A821" s="10" t="n"/>
      <c r="B821" s="12" t="n"/>
      <c r="C821" s="13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  <c r="AA821" s="10" t="n"/>
    </row>
    <row r="822" ht="13.2" customHeight="1" s="33">
      <c r="A822" s="10" t="n"/>
      <c r="B822" s="12" t="n"/>
      <c r="C822" s="13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  <c r="AA822" s="10" t="n"/>
    </row>
    <row r="823" ht="13.2" customHeight="1" s="33">
      <c r="A823" s="10" t="n"/>
      <c r="B823" s="12" t="n"/>
      <c r="C823" s="13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  <c r="AA823" s="10" t="n"/>
    </row>
    <row r="824" ht="13.2" customHeight="1" s="33">
      <c r="A824" s="10" t="n"/>
      <c r="B824" s="12" t="n"/>
      <c r="C824" s="13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  <c r="AA824" s="10" t="n"/>
    </row>
    <row r="825" ht="13.2" customHeight="1" s="33">
      <c r="A825" s="10" t="n"/>
      <c r="B825" s="12" t="n"/>
      <c r="C825" s="13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  <c r="AA825" s="10" t="n"/>
    </row>
    <row r="826" ht="13.2" customHeight="1" s="33">
      <c r="A826" s="10" t="n"/>
      <c r="B826" s="12" t="n"/>
      <c r="C826" s="13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  <c r="AA826" s="10" t="n"/>
    </row>
    <row r="827" ht="13.2" customHeight="1" s="33">
      <c r="A827" s="10" t="n"/>
      <c r="B827" s="12" t="n"/>
      <c r="C827" s="13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  <c r="AA827" s="10" t="n"/>
    </row>
    <row r="828" ht="13.2" customHeight="1" s="33">
      <c r="A828" s="10" t="n"/>
      <c r="B828" s="12" t="n"/>
      <c r="C828" s="13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  <c r="AA828" s="10" t="n"/>
    </row>
    <row r="829" ht="13.2" customHeight="1" s="33">
      <c r="A829" s="10" t="n"/>
      <c r="B829" s="12" t="n"/>
      <c r="C829" s="13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  <c r="AA829" s="10" t="n"/>
    </row>
    <row r="830" ht="13.2" customHeight="1" s="33">
      <c r="A830" s="10" t="n"/>
      <c r="B830" s="12" t="n"/>
      <c r="C830" s="13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  <c r="AA830" s="10" t="n"/>
    </row>
    <row r="831" ht="13.2" customHeight="1" s="33">
      <c r="A831" s="10" t="n"/>
      <c r="B831" s="12" t="n"/>
      <c r="C831" s="13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  <c r="AA831" s="10" t="n"/>
    </row>
    <row r="832" ht="13.2" customHeight="1" s="33">
      <c r="A832" s="10" t="n"/>
      <c r="B832" s="12" t="n"/>
      <c r="C832" s="13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  <c r="AA832" s="10" t="n"/>
    </row>
    <row r="833" ht="13.2" customHeight="1" s="33">
      <c r="A833" s="10" t="n"/>
      <c r="B833" s="12" t="n"/>
      <c r="C833" s="13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  <c r="AA833" s="10" t="n"/>
    </row>
    <row r="834" ht="13.2" customHeight="1" s="33">
      <c r="A834" s="10" t="n"/>
      <c r="B834" s="12" t="n"/>
      <c r="C834" s="13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  <c r="AA834" s="10" t="n"/>
    </row>
    <row r="835" ht="13.2" customHeight="1" s="33">
      <c r="A835" s="10" t="n"/>
      <c r="B835" s="12" t="n"/>
      <c r="C835" s="13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  <c r="AA835" s="10" t="n"/>
    </row>
    <row r="836" ht="13.2" customHeight="1" s="33">
      <c r="A836" s="10" t="n"/>
      <c r="B836" s="12" t="n"/>
      <c r="C836" s="13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  <c r="AA836" s="10" t="n"/>
    </row>
    <row r="837" ht="13.2" customHeight="1" s="33">
      <c r="A837" s="10" t="n"/>
      <c r="B837" s="12" t="n"/>
      <c r="C837" s="13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  <c r="AA837" s="10" t="n"/>
    </row>
    <row r="838" ht="13.2" customHeight="1" s="33">
      <c r="A838" s="10" t="n"/>
      <c r="B838" s="12" t="n"/>
      <c r="C838" s="13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  <c r="AA838" s="10" t="n"/>
    </row>
    <row r="839" ht="13.2" customHeight="1" s="33">
      <c r="A839" s="10" t="n"/>
      <c r="B839" s="12" t="n"/>
      <c r="C839" s="13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  <c r="AA839" s="10" t="n"/>
    </row>
    <row r="840" ht="13.2" customHeight="1" s="33">
      <c r="A840" s="10" t="n"/>
      <c r="B840" s="12" t="n"/>
      <c r="C840" s="13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  <c r="AA840" s="10" t="n"/>
    </row>
    <row r="841" ht="13.2" customHeight="1" s="33">
      <c r="A841" s="10" t="n"/>
      <c r="B841" s="12" t="n"/>
      <c r="C841" s="13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  <c r="AA841" s="10" t="n"/>
    </row>
    <row r="842" ht="13.2" customHeight="1" s="33">
      <c r="A842" s="10" t="n"/>
      <c r="B842" s="12" t="n"/>
      <c r="C842" s="13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  <c r="AA842" s="10" t="n"/>
    </row>
    <row r="843" ht="13.2" customHeight="1" s="33">
      <c r="A843" s="10" t="n"/>
      <c r="B843" s="12" t="n"/>
      <c r="C843" s="13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  <c r="AA843" s="10" t="n"/>
    </row>
    <row r="844" ht="13.2" customHeight="1" s="33">
      <c r="A844" s="10" t="n"/>
      <c r="B844" s="12" t="n"/>
      <c r="C844" s="13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  <c r="AA844" s="10" t="n"/>
    </row>
    <row r="845" ht="13.2" customHeight="1" s="33">
      <c r="A845" s="10" t="n"/>
      <c r="B845" s="12" t="n"/>
      <c r="C845" s="13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  <c r="AA845" s="10" t="n"/>
    </row>
    <row r="846" ht="13.2" customHeight="1" s="33">
      <c r="A846" s="10" t="n"/>
      <c r="B846" s="12" t="n"/>
      <c r="C846" s="13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  <c r="AA846" s="10" t="n"/>
    </row>
    <row r="847" ht="13.2" customHeight="1" s="33">
      <c r="A847" s="10" t="n"/>
      <c r="B847" s="12" t="n"/>
      <c r="C847" s="13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  <c r="AA847" s="10" t="n"/>
    </row>
    <row r="848" ht="13.2" customHeight="1" s="33">
      <c r="A848" s="10" t="n"/>
      <c r="B848" s="12" t="n"/>
      <c r="C848" s="13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  <c r="AA848" s="10" t="n"/>
    </row>
    <row r="849" ht="13.2" customHeight="1" s="33">
      <c r="A849" s="10" t="n"/>
      <c r="B849" s="12" t="n"/>
      <c r="C849" s="13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  <c r="AA849" s="10" t="n"/>
    </row>
    <row r="850" ht="13.2" customHeight="1" s="33">
      <c r="A850" s="10" t="n"/>
      <c r="B850" s="12" t="n"/>
      <c r="C850" s="13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  <c r="AA850" s="10" t="n"/>
    </row>
    <row r="851" ht="13.2" customHeight="1" s="33">
      <c r="A851" s="10" t="n"/>
      <c r="B851" s="12" t="n"/>
      <c r="C851" s="13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  <c r="AA851" s="10" t="n"/>
    </row>
    <row r="852" ht="13.2" customHeight="1" s="33">
      <c r="A852" s="10" t="n"/>
      <c r="B852" s="12" t="n"/>
      <c r="C852" s="13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  <c r="AA852" s="10" t="n"/>
    </row>
    <row r="853" ht="13.2" customHeight="1" s="33">
      <c r="A853" s="10" t="n"/>
      <c r="B853" s="12" t="n"/>
      <c r="C853" s="13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  <c r="AA853" s="10" t="n"/>
    </row>
    <row r="854" ht="13.2" customHeight="1" s="33">
      <c r="A854" s="10" t="n"/>
      <c r="B854" s="12" t="n"/>
      <c r="C854" s="13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  <c r="AA854" s="10" t="n"/>
    </row>
    <row r="855" ht="13.2" customHeight="1" s="33">
      <c r="A855" s="10" t="n"/>
      <c r="B855" s="12" t="n"/>
      <c r="C855" s="13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  <c r="AA855" s="10" t="n"/>
    </row>
    <row r="856" ht="13.2" customHeight="1" s="33">
      <c r="A856" s="10" t="n"/>
      <c r="B856" s="12" t="n"/>
      <c r="C856" s="13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  <c r="AA856" s="10" t="n"/>
    </row>
    <row r="857" ht="13.2" customHeight="1" s="33">
      <c r="A857" s="10" t="n"/>
      <c r="B857" s="12" t="n"/>
      <c r="C857" s="13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  <c r="AA857" s="10" t="n"/>
    </row>
    <row r="858" ht="13.2" customHeight="1" s="33">
      <c r="A858" s="10" t="n"/>
      <c r="B858" s="12" t="n"/>
      <c r="C858" s="13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  <c r="AA858" s="10" t="n"/>
    </row>
    <row r="859" ht="13.2" customHeight="1" s="33">
      <c r="A859" s="10" t="n"/>
      <c r="B859" s="12" t="n"/>
      <c r="C859" s="13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  <c r="AA859" s="10" t="n"/>
    </row>
    <row r="860" ht="13.2" customHeight="1" s="33">
      <c r="A860" s="10" t="n"/>
      <c r="B860" s="12" t="n"/>
      <c r="C860" s="13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  <c r="AA860" s="10" t="n"/>
    </row>
    <row r="861" ht="13.2" customHeight="1" s="33">
      <c r="A861" s="10" t="n"/>
      <c r="B861" s="12" t="n"/>
      <c r="C861" s="13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  <c r="AA861" s="10" t="n"/>
    </row>
    <row r="862" ht="13.2" customHeight="1" s="33">
      <c r="A862" s="10" t="n"/>
      <c r="B862" s="12" t="n"/>
      <c r="C862" s="13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  <c r="AA862" s="10" t="n"/>
    </row>
    <row r="863" ht="13.2" customHeight="1" s="33">
      <c r="A863" s="10" t="n"/>
      <c r="B863" s="12" t="n"/>
      <c r="C863" s="13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  <c r="AA863" s="10" t="n"/>
    </row>
    <row r="864" ht="13.2" customHeight="1" s="33">
      <c r="A864" s="10" t="n"/>
      <c r="B864" s="12" t="n"/>
      <c r="C864" s="13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  <c r="AA864" s="10" t="n"/>
    </row>
    <row r="865" ht="13.2" customHeight="1" s="33">
      <c r="A865" s="10" t="n"/>
      <c r="B865" s="12" t="n"/>
      <c r="C865" s="13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  <c r="AA865" s="10" t="n"/>
    </row>
    <row r="866" ht="13.2" customHeight="1" s="33">
      <c r="A866" s="10" t="n"/>
      <c r="B866" s="12" t="n"/>
      <c r="C866" s="13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  <c r="AA866" s="10" t="n"/>
    </row>
    <row r="867" ht="13.2" customHeight="1" s="33">
      <c r="A867" s="10" t="n"/>
      <c r="B867" s="12" t="n"/>
      <c r="C867" s="13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  <c r="AA867" s="10" t="n"/>
    </row>
    <row r="868" ht="13.2" customHeight="1" s="33">
      <c r="A868" s="10" t="n"/>
      <c r="B868" s="12" t="n"/>
      <c r="C868" s="13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  <c r="AA868" s="10" t="n"/>
    </row>
    <row r="869" ht="13.2" customHeight="1" s="33">
      <c r="A869" s="10" t="n"/>
      <c r="B869" s="12" t="n"/>
      <c r="C869" s="13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  <c r="AA869" s="10" t="n"/>
    </row>
    <row r="870" ht="13.2" customHeight="1" s="33">
      <c r="A870" s="10" t="n"/>
      <c r="B870" s="12" t="n"/>
      <c r="C870" s="13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  <c r="AA870" s="10" t="n"/>
    </row>
    <row r="871" ht="13.2" customHeight="1" s="33">
      <c r="A871" s="10" t="n"/>
      <c r="B871" s="12" t="n"/>
      <c r="C871" s="13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  <c r="AA871" s="10" t="n"/>
    </row>
    <row r="872" ht="13.2" customHeight="1" s="33">
      <c r="A872" s="10" t="n"/>
      <c r="B872" s="12" t="n"/>
      <c r="C872" s="13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  <c r="AA872" s="10" t="n"/>
    </row>
    <row r="873" ht="13.2" customHeight="1" s="33">
      <c r="A873" s="10" t="n"/>
      <c r="B873" s="12" t="n"/>
      <c r="C873" s="13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  <c r="AA873" s="10" t="n"/>
    </row>
    <row r="874" ht="13.2" customHeight="1" s="33">
      <c r="A874" s="10" t="n"/>
      <c r="B874" s="12" t="n"/>
      <c r="C874" s="13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  <c r="AA874" s="10" t="n"/>
    </row>
    <row r="875" ht="13.2" customHeight="1" s="33">
      <c r="A875" s="10" t="n"/>
      <c r="B875" s="12" t="n"/>
      <c r="C875" s="13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  <c r="AA875" s="10" t="n"/>
    </row>
    <row r="876" ht="13.2" customHeight="1" s="33">
      <c r="A876" s="10" t="n"/>
      <c r="B876" s="12" t="n"/>
      <c r="C876" s="13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  <c r="AA876" s="10" t="n"/>
    </row>
    <row r="877" ht="13.2" customHeight="1" s="33">
      <c r="A877" s="10" t="n"/>
      <c r="B877" s="12" t="n"/>
      <c r="C877" s="13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  <c r="AA877" s="10" t="n"/>
    </row>
    <row r="878" ht="13.2" customHeight="1" s="33">
      <c r="A878" s="10" t="n"/>
      <c r="B878" s="12" t="n"/>
      <c r="C878" s="13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  <c r="AA878" s="10" t="n"/>
    </row>
    <row r="879" ht="13.2" customHeight="1" s="33">
      <c r="A879" s="10" t="n"/>
      <c r="B879" s="12" t="n"/>
      <c r="C879" s="13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  <c r="AA879" s="10" t="n"/>
    </row>
    <row r="880" ht="13.2" customHeight="1" s="33">
      <c r="A880" s="10" t="n"/>
      <c r="B880" s="12" t="n"/>
      <c r="C880" s="13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  <c r="AA880" s="10" t="n"/>
    </row>
    <row r="881" ht="13.2" customHeight="1" s="33">
      <c r="A881" s="10" t="n"/>
      <c r="B881" s="12" t="n"/>
      <c r="C881" s="13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  <c r="AA881" s="10" t="n"/>
    </row>
    <row r="882" ht="13.2" customHeight="1" s="33">
      <c r="A882" s="10" t="n"/>
      <c r="B882" s="12" t="n"/>
      <c r="C882" s="13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  <c r="AA882" s="10" t="n"/>
    </row>
    <row r="883" ht="13.2" customHeight="1" s="33">
      <c r="A883" s="10" t="n"/>
      <c r="B883" s="12" t="n"/>
      <c r="C883" s="13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  <c r="AA883" s="10" t="n"/>
    </row>
    <row r="884" ht="13.2" customHeight="1" s="33">
      <c r="A884" s="10" t="n"/>
      <c r="B884" s="12" t="n"/>
      <c r="C884" s="13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  <c r="AA884" s="10" t="n"/>
    </row>
    <row r="885" ht="13.2" customHeight="1" s="33">
      <c r="A885" s="10" t="n"/>
      <c r="B885" s="12" t="n"/>
      <c r="C885" s="13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  <c r="AA885" s="10" t="n"/>
    </row>
    <row r="886" ht="13.2" customHeight="1" s="33">
      <c r="A886" s="10" t="n"/>
      <c r="B886" s="12" t="n"/>
      <c r="C886" s="13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  <c r="AA886" s="10" t="n"/>
    </row>
    <row r="887" ht="13.2" customHeight="1" s="33">
      <c r="A887" s="10" t="n"/>
      <c r="B887" s="12" t="n"/>
      <c r="C887" s="13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  <c r="AA887" s="10" t="n"/>
    </row>
    <row r="888" ht="13.2" customHeight="1" s="33">
      <c r="A888" s="10" t="n"/>
      <c r="B888" s="12" t="n"/>
      <c r="C888" s="13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  <c r="AA888" s="10" t="n"/>
    </row>
    <row r="889" ht="13.2" customHeight="1" s="33">
      <c r="A889" s="10" t="n"/>
      <c r="B889" s="12" t="n"/>
      <c r="C889" s="13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  <c r="AA889" s="10" t="n"/>
    </row>
    <row r="890" ht="13.2" customHeight="1" s="33">
      <c r="A890" s="10" t="n"/>
      <c r="B890" s="12" t="n"/>
      <c r="C890" s="13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  <c r="AA890" s="10" t="n"/>
    </row>
    <row r="891" ht="13.2" customHeight="1" s="33">
      <c r="A891" s="10" t="n"/>
      <c r="B891" s="12" t="n"/>
      <c r="C891" s="13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  <c r="AA891" s="10" t="n"/>
    </row>
    <row r="892" ht="13.2" customHeight="1" s="33">
      <c r="A892" s="10" t="n"/>
      <c r="B892" s="12" t="n"/>
      <c r="C892" s="13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  <c r="AA892" s="10" t="n"/>
    </row>
    <row r="893" ht="13.2" customHeight="1" s="33">
      <c r="A893" s="10" t="n"/>
      <c r="B893" s="12" t="n"/>
      <c r="C893" s="13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  <c r="AA893" s="10" t="n"/>
    </row>
    <row r="894" ht="13.2" customHeight="1" s="33">
      <c r="A894" s="10" t="n"/>
      <c r="B894" s="12" t="n"/>
      <c r="C894" s="13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  <c r="AA894" s="10" t="n"/>
    </row>
    <row r="895" ht="13.2" customHeight="1" s="33">
      <c r="A895" s="10" t="n"/>
      <c r="B895" s="12" t="n"/>
      <c r="C895" s="13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  <c r="AA895" s="10" t="n"/>
    </row>
    <row r="896" ht="13.2" customHeight="1" s="33">
      <c r="A896" s="10" t="n"/>
      <c r="B896" s="12" t="n"/>
      <c r="C896" s="13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  <c r="AA896" s="10" t="n"/>
    </row>
    <row r="897" ht="13.2" customHeight="1" s="33">
      <c r="A897" s="10" t="n"/>
      <c r="B897" s="12" t="n"/>
      <c r="C897" s="13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  <c r="AA897" s="10" t="n"/>
    </row>
    <row r="898" ht="13.2" customHeight="1" s="33">
      <c r="A898" s="10" t="n"/>
      <c r="B898" s="12" t="n"/>
      <c r="C898" s="13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  <c r="AA898" s="10" t="n"/>
    </row>
    <row r="899" ht="13.2" customHeight="1" s="33">
      <c r="A899" s="10" t="n"/>
      <c r="B899" s="12" t="n"/>
      <c r="C899" s="13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  <c r="AA899" s="10" t="n"/>
    </row>
    <row r="900" ht="13.2" customHeight="1" s="33">
      <c r="A900" s="10" t="n"/>
      <c r="B900" s="12" t="n"/>
      <c r="C900" s="13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  <c r="AA900" s="10" t="n"/>
    </row>
    <row r="901" ht="13.2" customHeight="1" s="33">
      <c r="A901" s="10" t="n"/>
      <c r="B901" s="12" t="n"/>
      <c r="C901" s="13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  <c r="AA901" s="10" t="n"/>
    </row>
    <row r="902" ht="13.2" customHeight="1" s="33">
      <c r="A902" s="10" t="n"/>
      <c r="B902" s="12" t="n"/>
      <c r="C902" s="13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  <c r="AA902" s="10" t="n"/>
    </row>
    <row r="903" ht="13.2" customHeight="1" s="33">
      <c r="A903" s="10" t="n"/>
      <c r="B903" s="12" t="n"/>
      <c r="C903" s="13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  <c r="AA903" s="10" t="n"/>
    </row>
    <row r="904" ht="13.2" customHeight="1" s="33">
      <c r="A904" s="10" t="n"/>
      <c r="B904" s="12" t="n"/>
      <c r="C904" s="13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  <c r="AA904" s="10" t="n"/>
    </row>
    <row r="905" ht="13.2" customHeight="1" s="33">
      <c r="A905" s="10" t="n"/>
      <c r="B905" s="12" t="n"/>
      <c r="C905" s="13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  <c r="AA905" s="10" t="n"/>
    </row>
    <row r="906" ht="13.2" customHeight="1" s="33">
      <c r="A906" s="10" t="n"/>
      <c r="B906" s="12" t="n"/>
      <c r="C906" s="13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  <c r="AA906" s="10" t="n"/>
    </row>
    <row r="907" ht="13.2" customHeight="1" s="33">
      <c r="A907" s="10" t="n"/>
      <c r="B907" s="12" t="n"/>
      <c r="C907" s="13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  <c r="AA907" s="10" t="n"/>
    </row>
    <row r="908" ht="13.2" customHeight="1" s="33">
      <c r="A908" s="10" t="n"/>
      <c r="B908" s="12" t="n"/>
      <c r="C908" s="13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  <c r="AA908" s="10" t="n"/>
    </row>
    <row r="909" ht="13.2" customHeight="1" s="33">
      <c r="A909" s="10" t="n"/>
      <c r="B909" s="12" t="n"/>
      <c r="C909" s="13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  <c r="AA909" s="10" t="n"/>
    </row>
    <row r="910" ht="13.2" customHeight="1" s="33">
      <c r="A910" s="10" t="n"/>
      <c r="B910" s="12" t="n"/>
      <c r="C910" s="13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  <c r="AA910" s="10" t="n"/>
    </row>
    <row r="911" ht="13.2" customHeight="1" s="33">
      <c r="A911" s="10" t="n"/>
      <c r="B911" s="12" t="n"/>
      <c r="C911" s="13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  <c r="AA911" s="10" t="n"/>
    </row>
    <row r="912" ht="13.2" customHeight="1" s="33">
      <c r="A912" s="10" t="n"/>
      <c r="B912" s="12" t="n"/>
      <c r="C912" s="13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  <c r="AA912" s="10" t="n"/>
    </row>
    <row r="913" ht="13.2" customHeight="1" s="33">
      <c r="A913" s="10" t="n"/>
      <c r="B913" s="12" t="n"/>
      <c r="C913" s="13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  <c r="AA913" s="10" t="n"/>
    </row>
    <row r="914" ht="13.2" customHeight="1" s="33">
      <c r="A914" s="10" t="n"/>
      <c r="B914" s="12" t="n"/>
      <c r="C914" s="13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  <c r="AA914" s="10" t="n"/>
    </row>
    <row r="915" ht="13.2" customHeight="1" s="33">
      <c r="A915" s="10" t="n"/>
      <c r="B915" s="12" t="n"/>
      <c r="C915" s="13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  <c r="AA915" s="10" t="n"/>
    </row>
    <row r="916" ht="13.2" customHeight="1" s="33">
      <c r="A916" s="10" t="n"/>
      <c r="B916" s="12" t="n"/>
      <c r="C916" s="13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  <c r="AA916" s="10" t="n"/>
    </row>
    <row r="917" ht="13.2" customHeight="1" s="33">
      <c r="A917" s="10" t="n"/>
      <c r="B917" s="12" t="n"/>
      <c r="C917" s="13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  <c r="AA917" s="10" t="n"/>
    </row>
    <row r="918" ht="13.2" customHeight="1" s="33">
      <c r="A918" s="10" t="n"/>
      <c r="B918" s="12" t="n"/>
      <c r="C918" s="13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  <c r="AA918" s="10" t="n"/>
    </row>
    <row r="919" ht="13.2" customHeight="1" s="33">
      <c r="A919" s="10" t="n"/>
      <c r="B919" s="12" t="n"/>
      <c r="C919" s="13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  <c r="AA919" s="10" t="n"/>
    </row>
    <row r="920" ht="13.2" customHeight="1" s="33">
      <c r="A920" s="10" t="n"/>
      <c r="B920" s="12" t="n"/>
      <c r="C920" s="13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  <c r="AA920" s="10" t="n"/>
    </row>
    <row r="921" ht="13.2" customHeight="1" s="33">
      <c r="A921" s="10" t="n"/>
      <c r="B921" s="12" t="n"/>
      <c r="C921" s="13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  <c r="AA921" s="10" t="n"/>
    </row>
    <row r="922" ht="13.2" customHeight="1" s="33">
      <c r="A922" s="10" t="n"/>
      <c r="B922" s="12" t="n"/>
      <c r="C922" s="13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  <c r="AA922" s="10" t="n"/>
    </row>
    <row r="923" ht="13.2" customHeight="1" s="33">
      <c r="A923" s="10" t="n"/>
      <c r="B923" s="12" t="n"/>
      <c r="C923" s="13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  <c r="AA923" s="10" t="n"/>
    </row>
    <row r="924" ht="13.2" customHeight="1" s="33">
      <c r="A924" s="10" t="n"/>
      <c r="B924" s="12" t="n"/>
      <c r="C924" s="13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  <c r="AA924" s="10" t="n"/>
    </row>
    <row r="925" ht="13.2" customHeight="1" s="33">
      <c r="A925" s="10" t="n"/>
      <c r="B925" s="12" t="n"/>
      <c r="C925" s="13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  <c r="AA925" s="10" t="n"/>
    </row>
    <row r="926" ht="13.2" customHeight="1" s="33">
      <c r="A926" s="10" t="n"/>
      <c r="B926" s="12" t="n"/>
      <c r="C926" s="13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  <c r="AA926" s="10" t="n"/>
    </row>
    <row r="927" ht="13.2" customHeight="1" s="33">
      <c r="A927" s="10" t="n"/>
      <c r="B927" s="12" t="n"/>
      <c r="C927" s="13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  <c r="AA927" s="10" t="n"/>
    </row>
    <row r="928" ht="13.2" customHeight="1" s="33">
      <c r="A928" s="10" t="n"/>
      <c r="B928" s="12" t="n"/>
      <c r="C928" s="13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  <c r="AA928" s="10" t="n"/>
    </row>
    <row r="929" ht="13.2" customHeight="1" s="33">
      <c r="A929" s="10" t="n"/>
      <c r="B929" s="12" t="n"/>
      <c r="C929" s="13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  <c r="AA929" s="10" t="n"/>
    </row>
    <row r="930" ht="13.2" customHeight="1" s="33">
      <c r="A930" s="10" t="n"/>
      <c r="B930" s="12" t="n"/>
      <c r="C930" s="13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  <c r="AA930" s="10" t="n"/>
    </row>
    <row r="931" ht="13.2" customHeight="1" s="33">
      <c r="A931" s="10" t="n"/>
      <c r="B931" s="12" t="n"/>
      <c r="C931" s="13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  <c r="AA931" s="10" t="n"/>
    </row>
    <row r="932" ht="13.2" customHeight="1" s="33">
      <c r="A932" s="10" t="n"/>
      <c r="B932" s="12" t="n"/>
      <c r="C932" s="13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  <c r="AA932" s="10" t="n"/>
    </row>
    <row r="933" ht="13.2" customHeight="1" s="33">
      <c r="A933" s="10" t="n"/>
      <c r="B933" s="12" t="n"/>
      <c r="C933" s="13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  <c r="AA933" s="10" t="n"/>
    </row>
    <row r="934" ht="13.2" customHeight="1" s="33">
      <c r="A934" s="10" t="n"/>
      <c r="B934" s="12" t="n"/>
      <c r="C934" s="13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  <c r="AA934" s="10" t="n"/>
    </row>
    <row r="935" ht="13.2" customHeight="1" s="33">
      <c r="A935" s="10" t="n"/>
      <c r="B935" s="12" t="n"/>
      <c r="C935" s="13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  <c r="AA935" s="10" t="n"/>
    </row>
    <row r="936" ht="13.2" customHeight="1" s="33">
      <c r="A936" s="10" t="n"/>
      <c r="B936" s="12" t="n"/>
      <c r="C936" s="13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  <c r="AA936" s="10" t="n"/>
    </row>
    <row r="937" ht="13.2" customHeight="1" s="33">
      <c r="A937" s="10" t="n"/>
      <c r="B937" s="12" t="n"/>
      <c r="C937" s="13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  <c r="AA937" s="10" t="n"/>
    </row>
    <row r="938" ht="13.2" customHeight="1" s="33">
      <c r="A938" s="10" t="n"/>
      <c r="B938" s="12" t="n"/>
      <c r="C938" s="13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  <c r="AA938" s="10" t="n"/>
    </row>
    <row r="939" ht="13.2" customHeight="1" s="33">
      <c r="A939" s="10" t="n"/>
      <c r="B939" s="12" t="n"/>
      <c r="C939" s="13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  <c r="AA939" s="10" t="n"/>
    </row>
    <row r="940" ht="13.2" customHeight="1" s="33">
      <c r="A940" s="10" t="n"/>
      <c r="B940" s="12" t="n"/>
      <c r="C940" s="13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  <c r="AA940" s="10" t="n"/>
    </row>
    <row r="941" ht="13.2" customHeight="1" s="33">
      <c r="A941" s="10" t="n"/>
      <c r="B941" s="12" t="n"/>
      <c r="C941" s="13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  <c r="AA941" s="10" t="n"/>
    </row>
    <row r="942" ht="13.2" customHeight="1" s="33">
      <c r="A942" s="10" t="n"/>
      <c r="B942" s="12" t="n"/>
      <c r="C942" s="13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  <c r="AA942" s="10" t="n"/>
    </row>
    <row r="943" ht="13.2" customHeight="1" s="33">
      <c r="A943" s="10" t="n"/>
      <c r="B943" s="12" t="n"/>
      <c r="C943" s="13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  <c r="AA943" s="10" t="n"/>
    </row>
    <row r="944" ht="13.2" customHeight="1" s="33">
      <c r="A944" s="10" t="n"/>
      <c r="B944" s="12" t="n"/>
      <c r="C944" s="13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  <c r="AA944" s="10" t="n"/>
    </row>
    <row r="945" ht="13.2" customHeight="1" s="33">
      <c r="A945" s="10" t="n"/>
      <c r="B945" s="12" t="n"/>
      <c r="C945" s="13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  <c r="AA945" s="10" t="n"/>
    </row>
    <row r="946" ht="13.2" customHeight="1" s="33">
      <c r="A946" s="10" t="n"/>
      <c r="B946" s="12" t="n"/>
      <c r="C946" s="13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  <c r="AA946" s="10" t="n"/>
    </row>
    <row r="947" ht="13.2" customHeight="1" s="33">
      <c r="A947" s="10" t="n"/>
      <c r="B947" s="12" t="n"/>
      <c r="C947" s="13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  <c r="AA947" s="10" t="n"/>
    </row>
    <row r="948" ht="13.2" customHeight="1" s="33">
      <c r="A948" s="10" t="n"/>
      <c r="B948" s="12" t="n"/>
      <c r="C948" s="13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  <c r="AA948" s="10" t="n"/>
    </row>
    <row r="949" ht="13.2" customHeight="1" s="33">
      <c r="A949" s="10" t="n"/>
      <c r="B949" s="12" t="n"/>
      <c r="C949" s="13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  <c r="AA949" s="10" t="n"/>
    </row>
    <row r="950" ht="13.2" customHeight="1" s="33">
      <c r="A950" s="10" t="n"/>
      <c r="B950" s="12" t="n"/>
      <c r="C950" s="13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  <c r="AA950" s="10" t="n"/>
    </row>
    <row r="951" ht="13.2" customHeight="1" s="33">
      <c r="A951" s="10" t="n"/>
      <c r="B951" s="12" t="n"/>
      <c r="C951" s="13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  <c r="AA951" s="10" t="n"/>
    </row>
    <row r="952" ht="13.2" customHeight="1" s="33">
      <c r="A952" s="10" t="n"/>
      <c r="B952" s="12" t="n"/>
      <c r="C952" s="13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  <c r="AA952" s="10" t="n"/>
    </row>
    <row r="953" ht="13.2" customHeight="1" s="33">
      <c r="A953" s="10" t="n"/>
      <c r="B953" s="12" t="n"/>
      <c r="C953" s="13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  <c r="AA953" s="10" t="n"/>
    </row>
    <row r="954" ht="13.2" customHeight="1" s="33">
      <c r="A954" s="10" t="n"/>
      <c r="B954" s="12" t="n"/>
      <c r="C954" s="13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  <c r="AA954" s="10" t="n"/>
    </row>
    <row r="955" ht="13.2" customHeight="1" s="33">
      <c r="A955" s="10" t="n"/>
      <c r="B955" s="12" t="n"/>
      <c r="C955" s="13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  <c r="AA955" s="10" t="n"/>
    </row>
    <row r="956" ht="13.2" customHeight="1" s="33">
      <c r="A956" s="10" t="n"/>
      <c r="B956" s="12" t="n"/>
      <c r="C956" s="13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  <c r="AA956" s="10" t="n"/>
    </row>
    <row r="957" ht="13.2" customHeight="1" s="33">
      <c r="A957" s="10" t="n"/>
      <c r="B957" s="12" t="n"/>
      <c r="C957" s="13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  <c r="AA957" s="10" t="n"/>
    </row>
    <row r="958" ht="13.2" customHeight="1" s="33">
      <c r="A958" s="10" t="n"/>
      <c r="B958" s="12" t="n"/>
      <c r="C958" s="13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  <c r="AA958" s="10" t="n"/>
    </row>
    <row r="959" ht="13.2" customHeight="1" s="33">
      <c r="A959" s="10" t="n"/>
      <c r="B959" s="12" t="n"/>
      <c r="C959" s="13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  <c r="AA959" s="10" t="n"/>
    </row>
    <row r="960" ht="13.2" customHeight="1" s="33">
      <c r="A960" s="10" t="n"/>
      <c r="B960" s="12" t="n"/>
      <c r="C960" s="13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  <c r="AA960" s="10" t="n"/>
    </row>
    <row r="961" ht="13.2" customHeight="1" s="33">
      <c r="A961" s="10" t="n"/>
      <c r="B961" s="12" t="n"/>
      <c r="C961" s="13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  <c r="AA961" s="10" t="n"/>
    </row>
    <row r="962" ht="13.2" customHeight="1" s="33">
      <c r="A962" s="10" t="n"/>
      <c r="B962" s="12" t="n"/>
      <c r="C962" s="13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  <c r="AA962" s="10" t="n"/>
    </row>
    <row r="963" ht="13.2" customHeight="1" s="33">
      <c r="A963" s="10" t="n"/>
      <c r="B963" s="12" t="n"/>
      <c r="C963" s="13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  <c r="AA963" s="10" t="n"/>
    </row>
    <row r="964" ht="13.2" customHeight="1" s="33">
      <c r="A964" s="10" t="n"/>
      <c r="B964" s="12" t="n"/>
      <c r="C964" s="13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  <c r="AA964" s="10" t="n"/>
    </row>
    <row r="965" ht="13.2" customHeight="1" s="33">
      <c r="A965" s="10" t="n"/>
      <c r="B965" s="12" t="n"/>
      <c r="C965" s="13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  <c r="AA965" s="10" t="n"/>
    </row>
    <row r="966" ht="13.2" customHeight="1" s="33">
      <c r="A966" s="10" t="n"/>
      <c r="B966" s="12" t="n"/>
      <c r="C966" s="13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  <c r="AA966" s="10" t="n"/>
    </row>
    <row r="967" ht="13.2" customHeight="1" s="33">
      <c r="A967" s="10" t="n"/>
      <c r="B967" s="12" t="n"/>
      <c r="C967" s="13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  <c r="AA967" s="10" t="n"/>
    </row>
    <row r="968" ht="13.2" customHeight="1" s="33">
      <c r="A968" s="10" t="n"/>
      <c r="B968" s="12" t="n"/>
      <c r="C968" s="13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  <c r="AA968" s="10" t="n"/>
    </row>
    <row r="969" ht="13.2" customHeight="1" s="33">
      <c r="A969" s="10" t="n"/>
      <c r="B969" s="12" t="n"/>
      <c r="C969" s="13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  <c r="AA969" s="10" t="n"/>
    </row>
    <row r="970" ht="13.2" customHeight="1" s="33">
      <c r="A970" s="10" t="n"/>
      <c r="B970" s="12" t="n"/>
      <c r="C970" s="13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  <c r="AA970" s="10" t="n"/>
    </row>
    <row r="971" ht="13.2" customHeight="1" s="33">
      <c r="A971" s="10" t="n"/>
      <c r="B971" s="12" t="n"/>
      <c r="C971" s="13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  <c r="AA971" s="10" t="n"/>
    </row>
    <row r="972" ht="13.2" customHeight="1" s="33">
      <c r="A972" s="10" t="n"/>
      <c r="B972" s="12" t="n"/>
      <c r="C972" s="13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  <c r="AA972" s="10" t="n"/>
    </row>
    <row r="973" ht="13.2" customHeight="1" s="33">
      <c r="A973" s="10" t="n"/>
      <c r="B973" s="12" t="n"/>
      <c r="C973" s="13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  <c r="AA973" s="10" t="n"/>
    </row>
    <row r="974" ht="13.2" customHeight="1" s="33">
      <c r="A974" s="10" t="n"/>
      <c r="B974" s="12" t="n"/>
      <c r="C974" s="13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  <c r="AA974" s="10" t="n"/>
    </row>
    <row r="975" ht="13.2" customHeight="1" s="33">
      <c r="A975" s="10" t="n"/>
      <c r="B975" s="12" t="n"/>
      <c r="C975" s="13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  <c r="AA975" s="10" t="n"/>
    </row>
    <row r="976" ht="13.2" customHeight="1" s="33">
      <c r="A976" s="10" t="n"/>
      <c r="B976" s="12" t="n"/>
      <c r="C976" s="13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  <c r="AA976" s="10" t="n"/>
    </row>
    <row r="977" ht="13.2" customHeight="1" s="33">
      <c r="A977" s="10" t="n"/>
      <c r="B977" s="12" t="n"/>
      <c r="C977" s="13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  <c r="AA977" s="10" t="n"/>
    </row>
    <row r="978" ht="13.2" customHeight="1" s="33">
      <c r="A978" s="10" t="n"/>
      <c r="B978" s="12" t="n"/>
      <c r="C978" s="13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  <c r="AA978" s="10" t="n"/>
    </row>
    <row r="979" ht="13.2" customHeight="1" s="33">
      <c r="A979" s="10" t="n"/>
      <c r="B979" s="12" t="n"/>
      <c r="C979" s="13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  <c r="AA979" s="10" t="n"/>
    </row>
    <row r="980" ht="13.2" customHeight="1" s="33">
      <c r="A980" s="10" t="n"/>
      <c r="B980" s="12" t="n"/>
      <c r="C980" s="13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  <c r="AA980" s="10" t="n"/>
    </row>
    <row r="981" ht="13.2" customHeight="1" s="33">
      <c r="A981" s="10" t="n"/>
      <c r="B981" s="12" t="n"/>
      <c r="C981" s="13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  <c r="AA981" s="10" t="n"/>
    </row>
    <row r="982" ht="13.2" customHeight="1" s="33">
      <c r="A982" s="10" t="n"/>
      <c r="B982" s="12" t="n"/>
      <c r="C982" s="13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  <c r="AA982" s="10" t="n"/>
    </row>
    <row r="983" ht="13.2" customHeight="1" s="33">
      <c r="A983" s="10" t="n"/>
      <c r="B983" s="12" t="n"/>
      <c r="C983" s="13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  <c r="AA983" s="10" t="n"/>
    </row>
    <row r="984" ht="13.2" customHeight="1" s="33">
      <c r="A984" s="10" t="n"/>
      <c r="B984" s="12" t="n"/>
      <c r="C984" s="13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  <c r="AA984" s="10" t="n"/>
    </row>
    <row r="985" ht="13.2" customHeight="1" s="33">
      <c r="A985" s="10" t="n"/>
      <c r="B985" s="12" t="n"/>
      <c r="C985" s="13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  <c r="AA985" s="10" t="n"/>
    </row>
    <row r="986" ht="13.2" customHeight="1" s="33">
      <c r="A986" s="10" t="n"/>
      <c r="B986" s="12" t="n"/>
      <c r="C986" s="13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  <c r="AA986" s="10" t="n"/>
    </row>
    <row r="987" ht="13.2" customHeight="1" s="33">
      <c r="A987" s="10" t="n"/>
      <c r="B987" s="12" t="n"/>
      <c r="C987" s="13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  <c r="AA987" s="10" t="n"/>
    </row>
    <row r="988" ht="13.2" customHeight="1" s="33">
      <c r="A988" s="10" t="n"/>
      <c r="B988" s="12" t="n"/>
      <c r="C988" s="13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  <c r="AA988" s="10" t="n"/>
    </row>
    <row r="989" ht="13.2" customHeight="1" s="33">
      <c r="A989" s="10" t="n"/>
      <c r="B989" s="12" t="n"/>
      <c r="C989" s="13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  <c r="AA989" s="10" t="n"/>
    </row>
    <row r="990" ht="13.2" customHeight="1" s="33">
      <c r="A990" s="10" t="n"/>
      <c r="B990" s="12" t="n"/>
      <c r="C990" s="13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  <c r="AA990" s="10" t="n"/>
    </row>
    <row r="991" ht="13.2" customHeight="1" s="33">
      <c r="A991" s="10" t="n"/>
      <c r="B991" s="12" t="n"/>
      <c r="C991" s="13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  <c r="AA991" s="10" t="n"/>
    </row>
    <row r="992" ht="13.2" customHeight="1" s="33">
      <c r="A992" s="10" t="n"/>
      <c r="B992" s="12" t="n"/>
      <c r="C992" s="13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  <c r="AA992" s="10" t="n"/>
    </row>
    <row r="993" ht="13.2" customHeight="1" s="33">
      <c r="A993" s="10" t="n"/>
      <c r="B993" s="12" t="n"/>
      <c r="C993" s="13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  <c r="AA993" s="10" t="n"/>
    </row>
    <row r="994" ht="13.2" customHeight="1" s="33">
      <c r="A994" s="10" t="n"/>
      <c r="B994" s="12" t="n"/>
      <c r="C994" s="13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  <c r="AA994" s="10" t="n"/>
    </row>
    <row r="995" ht="13.2" customHeight="1" s="33">
      <c r="A995" s="10" t="n"/>
      <c r="B995" s="12" t="n"/>
      <c r="C995" s="13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  <c r="AA995" s="10" t="n"/>
    </row>
    <row r="996" ht="13.2" customHeight="1" s="33">
      <c r="A996" s="10" t="n"/>
      <c r="B996" s="12" t="n"/>
      <c r="C996" s="13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  <c r="AA996" s="10" t="n"/>
    </row>
    <row r="997" ht="13.2" customHeight="1" s="33">
      <c r="A997" s="10" t="n"/>
      <c r="B997" s="12" t="n"/>
      <c r="C997" s="13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  <c r="AA997" s="10" t="n"/>
    </row>
    <row r="998" ht="13.2" customHeight="1" s="33">
      <c r="A998" s="10" t="n"/>
      <c r="B998" s="12" t="n"/>
      <c r="C998" s="13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  <c r="AA998" s="10" t="n"/>
    </row>
    <row r="999" ht="13.2" customHeight="1" s="33">
      <c r="A999" s="10" t="n"/>
      <c r="B999" s="12" t="n"/>
      <c r="C999" s="13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  <c r="AA999" s="10" t="n"/>
    </row>
    <row r="1000" ht="13.2" customHeight="1" s="33">
      <c r="A1000" s="10" t="n"/>
      <c r="B1000" s="12" t="n"/>
      <c r="C1000" s="13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  <c r="AA1000" s="10" t="n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0" summaryRight="0"/>
    <pageSetUpPr/>
  </sheetPr>
  <dimension ref="A1:E12"/>
  <sheetViews>
    <sheetView workbookViewId="0">
      <selection activeCell="B2" sqref="B2:D2"/>
    </sheetView>
  </sheetViews>
  <sheetFormatPr baseColWidth="8" defaultColWidth="12.6640625" defaultRowHeight="15.75" customHeight="1"/>
  <cols>
    <col width="6.33203125" customWidth="1" style="33" min="1" max="1"/>
    <col width="23.37" customWidth="1" style="33" min="2" max="2"/>
    <col width="65.19" customWidth="1" style="33" min="3" max="3"/>
    <col width="9.84" customWidth="1" style="33" min="4" max="4"/>
    <col width="9.84" customWidth="1" style="33" min="5" max="5"/>
  </cols>
  <sheetData>
    <row r="1" ht="15.75" customHeight="1" s="33">
      <c r="A1" s="11" t="inlineStr">
        <is>
          <t>All time Highest Debits &amp; Credits</t>
        </is>
      </c>
      <c r="B1" s="69" t="n"/>
      <c r="C1" s="69" t="n"/>
      <c r="D1" s="50" t="n"/>
    </row>
    <row r="2" ht="15.75" customHeight="1" s="33">
      <c r="A2" s="11" t="inlineStr">
        <is>
          <t>Sr. No</t>
        </is>
      </c>
      <c r="B2" s="60" t="inlineStr">
        <is>
          <t>Date</t>
        </is>
      </c>
      <c r="C2" s="61" t="inlineStr">
        <is>
          <t>Particulars</t>
        </is>
      </c>
      <c r="D2" s="62" t="inlineStr">
        <is>
          <t>Debit</t>
        </is>
      </c>
      <c r="E2" s="62" t="inlineStr">
        <is>
          <t>Credit</t>
        </is>
      </c>
    </row>
    <row r="3" ht="15.75" customHeight="1" s="33">
      <c r="A3" s="3" t="n">
        <v>1</v>
      </c>
      <c r="B3" s="63" t="n">
        <v>44636</v>
      </c>
      <c r="C3" s="64" t="inlineStr">
        <is>
          <t>BASX28 WC: HUMAN001127584 - magtape credit</t>
        </is>
      </c>
      <c r="D3" s="65" t="n">
        <v/>
      </c>
      <c r="E3" s="65" t="n">
        <v>232650</v>
      </c>
    </row>
    <row r="4" ht="15.75" customHeight="1" s="33">
      <c r="A4" s="3" t="n">
        <v>2</v>
      </c>
      <c r="B4" s="63" t="n">
        <v>44636</v>
      </c>
      <c r="C4" s="64" t="inlineStr">
        <is>
          <t>*****7763172 01H53 *****6711 - ib transfer</t>
        </is>
      </c>
      <c r="D4" s="65" t="n">
        <v>230000</v>
      </c>
      <c r="E4" s="65" t="n">
        <v/>
      </c>
    </row>
    <row r="5" ht="15.75" customHeight="1" s="33">
      <c r="A5" s="3" t="n">
        <v>3</v>
      </c>
      <c r="B5" s="63" t="n">
        <v>44636</v>
      </c>
      <c r="C5" s="64" t="inlineStr">
        <is>
          <t>*****7763172 09H03 *****6711 - ib transfer</t>
        </is>
      </c>
      <c r="D5" s="65" t="n">
        <v/>
      </c>
      <c r="E5" s="65" t="n">
        <v>60000</v>
      </c>
    </row>
    <row r="6" ht="15.75" customHeight="1" s="33">
      <c r="A6" s="3" t="n">
        <v>4</v>
      </c>
      <c r="B6" s="63" t="n">
        <v>44636</v>
      </c>
      <c r="C6" s="64" t="inlineStr">
        <is>
          <t>*****7763172 14H40 *****6711 - ib transfer</t>
        </is>
      </c>
      <c r="D6" s="65" t="n">
        <v/>
      </c>
      <c r="E6" s="65" t="n">
        <v>60000</v>
      </c>
    </row>
    <row r="7" ht="15.75" customHeight="1" s="33">
      <c r="A7" s="3" t="n">
        <v>5</v>
      </c>
      <c r="B7" s="63" t="n">
        <v>44636</v>
      </c>
      <c r="C7" s="64" t="inlineStr">
        <is>
          <t>36064416 BASSON &amp; PETERSEN - immediate payment</t>
        </is>
      </c>
      <c r="D7" s="65" t="n">
        <v>60000</v>
      </c>
      <c r="E7" s="65" t="n">
        <v/>
      </c>
    </row>
    <row r="8" ht="15.75" customHeight="1" s="33">
      <c r="A8" s="3" t="n">
        <v>6</v>
      </c>
      <c r="B8" s="63" t="n">
        <v>44638</v>
      </c>
      <c r="C8" s="64" t="inlineStr">
        <is>
          <t>Revolut**4587 4278*2419 16 MAR - cheque card purchase</t>
        </is>
      </c>
      <c r="D8" s="65" t="n">
        <v>21631.34</v>
      </c>
      <c r="E8" s="65" t="n">
        <v/>
      </c>
    </row>
    <row r="9" ht="15.75" customHeight="1" s="33">
      <c r="A9" s="3" t="n">
        <v>7</v>
      </c>
      <c r="B9" s="63" t="n">
        <v>44638</v>
      </c>
      <c r="C9" s="64" t="inlineStr">
        <is>
          <t>Revolut**4587 4278*2419 16 MAR - cheque card purchase</t>
        </is>
      </c>
      <c r="D9" s="65" t="n">
        <v>21631.34</v>
      </c>
      <c r="E9" s="65" t="n">
        <v/>
      </c>
    </row>
    <row r="10" ht="15.75" customHeight="1" s="33">
      <c r="A10" s="3" t="n">
        <v>8</v>
      </c>
      <c r="B10" s="63" t="n">
        <v>44648</v>
      </c>
      <c r="C10" s="64" t="inlineStr">
        <is>
          <t>*****7763172 13H34 *****6711 - ib transfer</t>
        </is>
      </c>
      <c r="D10" s="65" t="n">
        <v/>
      </c>
      <c r="E10" s="65" t="n">
        <v>4913.17</v>
      </c>
    </row>
    <row r="11" ht="15.75" customHeight="1" s="33">
      <c r="A11" s="3" t="n">
        <v>9</v>
      </c>
      <c r="B11" s="63" t="n">
        <v>44672</v>
      </c>
      <c r="C11" s="64" t="inlineStr">
        <is>
          <t>BASX28 WC: HUMAN001128129 - magtape credit</t>
        </is>
      </c>
      <c r="D11" s="65" t="n">
        <v/>
      </c>
      <c r="E11" s="65" t="n">
        <v>74300</v>
      </c>
    </row>
    <row r="12" ht="15.75" customHeight="1" s="33">
      <c r="A12" s="5" t="n">
        <v>10</v>
      </c>
      <c r="B12" s="66" t="n">
        <v>44672</v>
      </c>
      <c r="C12" s="67" t="inlineStr">
        <is>
          <t>*****7763172 03H32 *****6711 - ib transfer</t>
        </is>
      </c>
      <c r="D12" s="68" t="n">
        <v>74000</v>
      </c>
      <c r="E12" s="68" t="n">
        <v/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0" summaryRight="0"/>
    <pageSetUpPr/>
  </sheetPr>
  <dimension ref="A1:F111"/>
  <sheetViews>
    <sheetView workbookViewId="0">
      <selection activeCell="B15" sqref="B15"/>
    </sheetView>
  </sheetViews>
  <sheetFormatPr baseColWidth="8" defaultColWidth="12.6640625" defaultRowHeight="15.75" customHeight="1"/>
  <cols>
    <col width="29.5546875" bestFit="1" customWidth="1" style="33" min="1" max="1"/>
    <col width="9.84" customWidth="1" style="33" min="2" max="2"/>
    <col width="22.14" customWidth="1" style="33" min="3" max="3"/>
    <col width="22.14" customWidth="1" style="33" min="4" max="4"/>
    <col width="9.84" customWidth="1" style="33" min="5" max="5"/>
    <col width="22.14" customWidth="1" style="33" min="6" max="6"/>
  </cols>
  <sheetData>
    <row r="1" ht="13.2" customHeight="1" s="33">
      <c r="A1" s="18" t="inlineStr">
        <is>
          <t>Month</t>
        </is>
      </c>
      <c r="B1" s="62" t="inlineStr">
        <is>
          <t>Feb 2022</t>
        </is>
      </c>
      <c r="C1" s="62" t="inlineStr">
        <is>
          <t>Mar 2022</t>
        </is>
      </c>
      <c r="D1" s="62" t="inlineStr">
        <is>
          <t>Apr 2022</t>
        </is>
      </c>
      <c r="E1" s="62" t="inlineStr">
        <is>
          <t>May 2022</t>
        </is>
      </c>
      <c r="F1" s="62" t="inlineStr">
        <is>
          <t>Total</t>
        </is>
      </c>
    </row>
    <row r="2" ht="13.2" customHeight="1" s="33">
      <c r="A2" s="23" t="inlineStr">
        <is>
          <t>Total No. of Debit Transactions</t>
        </is>
      </c>
      <c r="B2" s="65" t="n">
        <v>6</v>
      </c>
      <c r="C2" s="65" t="n">
        <v>63</v>
      </c>
      <c r="D2" s="65" t="n">
        <v>24</v>
      </c>
      <c r="E2" s="65" t="n">
        <v>8</v>
      </c>
      <c r="F2" s="65" t="n">
        <v>101</v>
      </c>
    </row>
    <row r="3" ht="13.2" customHeight="1" s="33">
      <c r="A3" s="24" t="inlineStr">
        <is>
          <t>Total Amt. of Debit Transactions</t>
        </is>
      </c>
      <c r="B3" s="65" t="n">
        <v>554</v>
      </c>
      <c r="C3" s="65" t="n">
        <v>374654.45</v>
      </c>
      <c r="D3" s="65" t="n">
        <v>76740.72</v>
      </c>
      <c r="E3" s="65" t="n">
        <v>2490.23</v>
      </c>
      <c r="F3" s="65" t="n">
        <v>454439.4</v>
      </c>
    </row>
    <row r="4" ht="13.2" customHeight="1" s="33">
      <c r="A4" s="24" t="inlineStr">
        <is>
          <t>Total No. of Credit Transactions</t>
        </is>
      </c>
      <c r="B4" s="65" t="n">
        <v>0</v>
      </c>
      <c r="C4" s="65" t="n">
        <v>10</v>
      </c>
      <c r="D4" s="65" t="n">
        <v>5</v>
      </c>
      <c r="E4" s="65" t="n">
        <v>0</v>
      </c>
      <c r="F4" s="65" t="n">
        <v>15</v>
      </c>
    </row>
    <row r="5" ht="13.2" customHeight="1" s="33">
      <c r="A5" s="24" t="inlineStr">
        <is>
          <t>Total Amt. of Credit Transactions</t>
        </is>
      </c>
      <c r="B5" s="65" t="n">
        <v>0</v>
      </c>
      <c r="C5" s="65" t="n">
        <v>375813.17</v>
      </c>
      <c r="D5" s="65" t="n">
        <v>77000</v>
      </c>
      <c r="E5" s="65" t="n">
        <v>0</v>
      </c>
      <c r="F5" s="65" t="n">
        <v>452813.17</v>
      </c>
    </row>
    <row r="6" ht="13.2" customHeight="1" s="33">
      <c r="A6" s="24" t="inlineStr">
        <is>
          <t>Max Debit Amount</t>
        </is>
      </c>
      <c r="B6" s="65" t="n">
        <v>280</v>
      </c>
      <c r="C6" s="65" t="n">
        <v>230000</v>
      </c>
      <c r="D6" s="65" t="n">
        <v>74000</v>
      </c>
      <c r="E6" s="65" t="n">
        <v>903</v>
      </c>
      <c r="F6" s="65" t="n">
        <v>305183</v>
      </c>
    </row>
    <row r="7" ht="13.2" customHeight="1" s="33">
      <c r="A7" s="24" t="inlineStr">
        <is>
          <t>Max Credit Amount</t>
        </is>
      </c>
      <c r="B7" s="65" t="n">
        <v/>
      </c>
      <c r="C7" s="65" t="n">
        <v>232650</v>
      </c>
      <c r="D7" s="65" t="n">
        <v>74300</v>
      </c>
      <c r="E7" s="65" t="n">
        <v/>
      </c>
      <c r="F7" s="65" t="n">
        <v>306950</v>
      </c>
    </row>
    <row r="8" ht="13.2" customHeight="1" s="33">
      <c r="A8" s="24" t="inlineStr">
        <is>
          <t>Debit:Credit Ratio</t>
        </is>
      </c>
      <c r="B8" s="65" t="n">
        <v/>
      </c>
      <c r="C8" s="65" t="n">
        <v>0.9969167658493715</v>
      </c>
      <c r="D8" s="65" t="n">
        <v>0.9966327272727273</v>
      </c>
      <c r="E8" s="65" t="n">
        <v/>
      </c>
      <c r="F8" s="65" t="n">
        <v>1.003591392891686</v>
      </c>
    </row>
    <row r="9" ht="15.75" customHeight="1" s="33">
      <c r="A9" s="25" t="inlineStr">
        <is>
          <t>Positivity (Credit &gt; Debit)</t>
        </is>
      </c>
      <c r="B9" s="68" t="inlineStr">
        <is>
          <t>No</t>
        </is>
      </c>
      <c r="C9" s="68" t="inlineStr">
        <is>
          <t>Yes</t>
        </is>
      </c>
      <c r="D9" s="68" t="inlineStr">
        <is>
          <t>Yes</t>
        </is>
      </c>
      <c r="E9" s="68" t="inlineStr">
        <is>
          <t>No</t>
        </is>
      </c>
      <c r="F9" s="68" t="inlineStr">
        <is>
          <t>No</t>
        </is>
      </c>
    </row>
    <row r="30"/>
    <row r="66"/>
    <row r="111"/>
  </sheetData>
  <pageMargins left="0.7" right="0.7" top="0.75" bottom="0.75" header="0.3" footer="0.3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0" summaryRight="0"/>
    <pageSetUpPr/>
  </sheetPr>
  <dimension ref="A1:F174"/>
  <sheetViews>
    <sheetView workbookViewId="0">
      <selection activeCell="A7" sqref="A7"/>
    </sheetView>
  </sheetViews>
  <sheetFormatPr baseColWidth="8" defaultColWidth="12.6640625" defaultRowHeight="15.75" customHeight="1"/>
  <cols>
    <col width="25.6640625" customWidth="1" style="33" min="1" max="1"/>
    <col width="23.37" customWidth="1" style="33" min="2" max="2"/>
    <col width="23.37" customWidth="1" style="33" min="3" max="3"/>
    <col width="22.14" customWidth="1" style="33" min="4" max="4"/>
    <col width="22.14" customWidth="1" style="33" min="5" max="5"/>
    <col width="23.37" customWidth="1" style="33" min="6" max="6"/>
  </cols>
  <sheetData>
    <row r="1" ht="15.75" customHeight="1" s="33">
      <c r="A1" s="18" t="inlineStr">
        <is>
          <t>Month</t>
        </is>
      </c>
      <c r="B1" s="62" t="inlineStr">
        <is>
          <t>Feb 2022</t>
        </is>
      </c>
      <c r="C1" s="62" t="inlineStr">
        <is>
          <t>Mar 2022</t>
        </is>
      </c>
      <c r="D1" s="62" t="inlineStr">
        <is>
          <t>Apr 2022</t>
        </is>
      </c>
      <c r="E1" s="62" t="inlineStr">
        <is>
          <t>May 2022</t>
        </is>
      </c>
      <c r="F1" s="62" t="inlineStr">
        <is>
          <t>Total</t>
        </is>
      </c>
    </row>
    <row r="2" ht="15.75" customHeight="1" s="33">
      <c r="A2" s="19" t="inlineStr">
        <is>
          <t>Opening Balance</t>
        </is>
      </c>
      <c r="B2" s="65" t="n">
        <v>-188.44</v>
      </c>
      <c r="C2" s="65" t="n">
        <v>-742.4400000000001</v>
      </c>
      <c r="D2" s="65" t="n">
        <v>416.28</v>
      </c>
      <c r="E2" s="65" t="n">
        <v>675.5599999999999</v>
      </c>
      <c r="F2" s="65" t="n">
        <v>160.9599999999998</v>
      </c>
    </row>
    <row r="3" ht="15.75" customHeight="1" s="33">
      <c r="A3" s="19" t="inlineStr">
        <is>
          <t>Closing Balance</t>
        </is>
      </c>
      <c r="B3" s="65" t="n">
        <v>-742.4400000000001</v>
      </c>
      <c r="C3" s="65" t="n">
        <v>416.28</v>
      </c>
      <c r="D3" s="65" t="n">
        <v>675.5599999999999</v>
      </c>
      <c r="E3" s="65" t="n">
        <v>0.33</v>
      </c>
      <c r="F3" s="65" t="n">
        <v>349.7299999999998</v>
      </c>
    </row>
    <row r="4" ht="15.75" customHeight="1" s="33">
      <c r="A4" s="19" t="inlineStr">
        <is>
          <t>Highest Balance</t>
        </is>
      </c>
      <c r="B4" s="65" t="n">
        <v>-227.44</v>
      </c>
      <c r="C4" s="65" t="n">
        <v>231729.06</v>
      </c>
      <c r="D4" s="65" t="n">
        <v>74345.50999999999</v>
      </c>
      <c r="E4" s="65" t="n">
        <v>596.02</v>
      </c>
      <c r="F4" s="65" t="n">
        <v>306443.15</v>
      </c>
    </row>
    <row r="5" ht="15.75" customHeight="1" s="33">
      <c r="A5" s="19" t="inlineStr">
        <is>
          <t>Lowest Balance</t>
        </is>
      </c>
      <c r="B5" s="65" t="n">
        <v>-742.4400000000001</v>
      </c>
      <c r="C5" s="65" t="n">
        <v>-920.9400000000001</v>
      </c>
      <c r="D5" s="65" t="n">
        <v>-9.01</v>
      </c>
      <c r="E5" s="65" t="n">
        <v>-11.67</v>
      </c>
      <c r="F5" s="65" t="n">
        <v>-1684.06</v>
      </c>
    </row>
    <row r="6" ht="15.75" customHeight="1" s="33">
      <c r="A6" s="19" t="inlineStr">
        <is>
          <t>Average Balance</t>
        </is>
      </c>
      <c r="B6" s="65" t="n">
        <v>-440.5233333333334</v>
      </c>
      <c r="C6" s="65" t="n">
        <v>9110.566849315068</v>
      </c>
      <c r="D6" s="65" t="n">
        <v>2958.852413793103</v>
      </c>
      <c r="E6" s="65" t="n">
        <v>220.0025</v>
      </c>
      <c r="F6" s="65" t="n">
        <v>11848.89842977484</v>
      </c>
    </row>
    <row r="7" ht="15.75" customHeight="1" s="33">
      <c r="A7" s="20" t="inlineStr">
        <is>
          <t xml:space="preserve">Monthly Percent Change </t>
        </is>
      </c>
      <c r="B7" s="68" t="n">
        <v>293.9927828486521</v>
      </c>
      <c r="C7" s="68" t="n">
        <v>-156.0691773072571</v>
      </c>
      <c r="D7" s="68" t="n">
        <v>62.28500048044583</v>
      </c>
      <c r="E7" s="68" t="n">
        <v>-99.95115163716028</v>
      </c>
      <c r="F7" s="68" t="n">
        <v>117.2775844930419</v>
      </c>
    </row>
    <row r="27"/>
    <row r="61"/>
    <row r="95"/>
    <row r="140"/>
    <row r="174"/>
  </sheetData>
  <pageMargins left="0.7" right="0.7" top="0.75" bottom="0.75" header="0.3" footer="0.3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D1:O33"/>
  <sheetViews>
    <sheetView workbookViewId="0">
      <selection activeCell="A1" sqref="A1"/>
    </sheetView>
  </sheetViews>
  <sheetFormatPr baseColWidth="8" defaultRowHeight="13.2"/>
  <cols>
    <col width="12.3" customWidth="1" style="33" min="4" max="4"/>
    <col width="8.609999999999999" customWidth="1" style="33" min="5" max="5"/>
    <col width="8.609999999999999" customWidth="1" style="33" min="6" max="6"/>
    <col width="12.3" customWidth="1" style="33" min="7" max="7"/>
    <col width="9.84" customWidth="1" style="33" min="8" max="8"/>
    <col width="9.84" customWidth="1" style="33" min="9" max="9"/>
    <col width="12.3" customWidth="1" style="33" min="10" max="10"/>
    <col width="8.609999999999999" customWidth="1" style="33" min="11" max="11"/>
    <col width="8.609999999999999" customWidth="1" style="33" min="12" max="12"/>
    <col width="12.3" customWidth="1" style="33" min="13" max="13"/>
    <col width="7.38" customWidth="1" style="33" min="14" max="14"/>
    <col width="7.38" customWidth="1" style="33" min="15" max="15"/>
  </cols>
  <sheetData>
    <row r="1">
      <c r="D1" s="61" t="inlineStr">
        <is>
          <t>Feb 2022</t>
        </is>
      </c>
      <c r="G1" s="61" t="inlineStr">
        <is>
          <t>Mar 2022</t>
        </is>
      </c>
      <c r="J1" s="61" t="inlineStr">
        <is>
          <t>Apr 2022</t>
        </is>
      </c>
      <c r="M1" s="61" t="inlineStr">
        <is>
          <t>May 2022</t>
        </is>
      </c>
    </row>
    <row r="2">
      <c r="D2" s="60" t="inlineStr">
        <is>
          <t>Date</t>
        </is>
      </c>
      <c r="E2" s="62" t="inlineStr">
        <is>
          <t>Open</t>
        </is>
      </c>
      <c r="F2" s="62" t="inlineStr">
        <is>
          <t>Close</t>
        </is>
      </c>
      <c r="G2" s="60" t="inlineStr">
        <is>
          <t>Date</t>
        </is>
      </c>
      <c r="H2" s="62" t="inlineStr">
        <is>
          <t>Open</t>
        </is>
      </c>
      <c r="I2" s="62" t="inlineStr">
        <is>
          <t>Close</t>
        </is>
      </c>
      <c r="J2" s="60" t="inlineStr">
        <is>
          <t>Date</t>
        </is>
      </c>
      <c r="K2" s="62" t="inlineStr">
        <is>
          <t>Open</t>
        </is>
      </c>
      <c r="L2" s="62" t="inlineStr">
        <is>
          <t>Close</t>
        </is>
      </c>
      <c r="M2" s="60" t="inlineStr">
        <is>
          <t>Date</t>
        </is>
      </c>
      <c r="N2" s="62" t="inlineStr">
        <is>
          <t>Open</t>
        </is>
      </c>
      <c r="O2" s="62" t="inlineStr">
        <is>
          <t>Close</t>
        </is>
      </c>
    </row>
    <row r="3">
      <c r="D3" s="63" t="inlineStr">
        <is>
          <t>01-02-2022</t>
        </is>
      </c>
      <c r="E3" s="65" t="inlineStr"/>
      <c r="F3" s="65" t="inlineStr"/>
      <c r="G3" s="63" t="inlineStr">
        <is>
          <t>01-03-2022</t>
        </is>
      </c>
      <c r="H3" s="65" t="n">
        <v>-742.4400000000001</v>
      </c>
      <c r="I3" s="65" t="n">
        <v>-767.9400000000001</v>
      </c>
      <c r="J3" s="63" t="inlineStr">
        <is>
          <t>01-04-2022</t>
        </is>
      </c>
      <c r="K3" s="65" t="n">
        <v>416.28</v>
      </c>
      <c r="L3" s="65" t="n">
        <v>133.75</v>
      </c>
      <c r="M3" s="63" t="inlineStr">
        <is>
          <t>01-05-2022</t>
        </is>
      </c>
      <c r="N3" s="65" t="n">
        <v>675.5599999999999</v>
      </c>
      <c r="O3" s="65" t="n">
        <v>675.5599999999999</v>
      </c>
    </row>
    <row r="4">
      <c r="D4" s="63" t="inlineStr">
        <is>
          <t>02-02-2022</t>
        </is>
      </c>
      <c r="E4" s="65" t="inlineStr"/>
      <c r="F4" s="65" t="inlineStr"/>
      <c r="G4" s="63" t="inlineStr">
        <is>
          <t>02-03-2022</t>
        </is>
      </c>
      <c r="H4" s="65" t="n">
        <v>-759.4400000000001</v>
      </c>
      <c r="I4" s="65" t="n">
        <v>-767.9400000000001</v>
      </c>
      <c r="J4" s="63" t="inlineStr">
        <is>
          <t>02-04-2022</t>
        </is>
      </c>
      <c r="K4" s="65" t="n">
        <v>149.15</v>
      </c>
      <c r="L4" s="65" t="n">
        <v>133.75</v>
      </c>
      <c r="M4" s="63" t="inlineStr">
        <is>
          <t>02-05-2022</t>
        </is>
      </c>
      <c r="N4" s="65" t="n">
        <v>675.5599999999999</v>
      </c>
      <c r="O4" s="65" t="n">
        <v>675.5599999999999</v>
      </c>
    </row>
    <row r="5">
      <c r="D5" s="63" t="inlineStr">
        <is>
          <t>03-02-2022</t>
        </is>
      </c>
      <c r="E5" s="65" t="inlineStr"/>
      <c r="F5" s="65" t="inlineStr"/>
      <c r="G5" s="63" t="inlineStr">
        <is>
          <t>03-03-2022</t>
        </is>
      </c>
      <c r="H5" s="65" t="n">
        <v>-767.9400000000001</v>
      </c>
      <c r="I5" s="65" t="n">
        <v>-793.4400000000001</v>
      </c>
      <c r="J5" s="63" t="inlineStr">
        <is>
          <t>03-04-2022</t>
        </is>
      </c>
      <c r="K5" s="65" t="n">
        <v>133.75</v>
      </c>
      <c r="L5" s="65" t="n">
        <v>133.75</v>
      </c>
      <c r="M5" s="63" t="inlineStr">
        <is>
          <t>03-05-2022</t>
        </is>
      </c>
      <c r="N5" s="65" t="n">
        <v>675.5599999999999</v>
      </c>
      <c r="O5" s="65" t="n">
        <v>675.5599999999999</v>
      </c>
    </row>
    <row r="6">
      <c r="D6" s="63" t="inlineStr">
        <is>
          <t>04-02-2022</t>
        </is>
      </c>
      <c r="E6" s="65" t="inlineStr"/>
      <c r="F6" s="65" t="inlineStr"/>
      <c r="G6" s="63" t="inlineStr">
        <is>
          <t>04-03-2022</t>
        </is>
      </c>
      <c r="H6" s="65" t="n">
        <v>-767.9400000000001</v>
      </c>
      <c r="I6" s="65" t="n">
        <v>-818.9400000000001</v>
      </c>
      <c r="J6" s="63" t="inlineStr">
        <is>
          <t>04-04-2022</t>
        </is>
      </c>
      <c r="K6" s="65" t="n">
        <v>133.75</v>
      </c>
      <c r="L6" s="65" t="n">
        <v>83.75</v>
      </c>
      <c r="M6" s="63" t="inlineStr">
        <is>
          <t>04-05-2022</t>
        </is>
      </c>
      <c r="N6" s="65" t="n">
        <v>675.5599999999999</v>
      </c>
      <c r="O6" s="65" t="n">
        <v>675.5599999999999</v>
      </c>
    </row>
    <row r="7">
      <c r="D7" s="63" t="inlineStr">
        <is>
          <t>05-02-2022</t>
        </is>
      </c>
      <c r="E7" s="65" t="inlineStr"/>
      <c r="F7" s="65" t="inlineStr"/>
      <c r="G7" s="63" t="inlineStr">
        <is>
          <t>05-03-2022</t>
        </is>
      </c>
      <c r="H7" s="65" t="n">
        <v>-793.4400000000001</v>
      </c>
      <c r="I7" s="65" t="n">
        <v>-818.9400000000001</v>
      </c>
      <c r="J7" s="63" t="inlineStr">
        <is>
          <t>05-04-2022</t>
        </is>
      </c>
      <c r="K7" s="65" t="n">
        <v>133.75</v>
      </c>
      <c r="L7" s="65" t="n">
        <v>83.75</v>
      </c>
      <c r="M7" s="63" t="inlineStr">
        <is>
          <t>05-05-2022</t>
        </is>
      </c>
      <c r="N7" s="65" t="n">
        <v>675.5599999999999</v>
      </c>
      <c r="O7" s="65" t="n">
        <v>675.5599999999999</v>
      </c>
    </row>
    <row r="8">
      <c r="D8" s="63" t="inlineStr">
        <is>
          <t>06-02-2022</t>
        </is>
      </c>
      <c r="E8" s="65" t="inlineStr"/>
      <c r="F8" s="65" t="inlineStr"/>
      <c r="G8" s="63" t="inlineStr">
        <is>
          <t>06-03-2022</t>
        </is>
      </c>
      <c r="H8" s="65" t="n">
        <v>-818.9400000000001</v>
      </c>
      <c r="I8" s="65" t="n">
        <v>-835.9400000000001</v>
      </c>
      <c r="J8" s="63" t="inlineStr">
        <is>
          <t>06-04-2022</t>
        </is>
      </c>
      <c r="K8" s="65" t="n">
        <v>83.75</v>
      </c>
      <c r="L8" s="65" t="n">
        <v>83.75</v>
      </c>
      <c r="M8" s="63" t="inlineStr">
        <is>
          <t>06-05-2022</t>
        </is>
      </c>
      <c r="N8" s="65" t="n">
        <v>675.5599999999999</v>
      </c>
      <c r="O8" s="65" t="n">
        <v>675.5599999999999</v>
      </c>
    </row>
    <row r="9">
      <c r="D9" s="63" t="inlineStr">
        <is>
          <t>07-02-2022</t>
        </is>
      </c>
      <c r="E9" s="65" t="inlineStr"/>
      <c r="F9" s="65" t="inlineStr"/>
      <c r="G9" s="63" t="inlineStr">
        <is>
          <t>07-03-2022</t>
        </is>
      </c>
      <c r="H9" s="65" t="n">
        <v>-818.9400000000001</v>
      </c>
      <c r="I9" s="65" t="n">
        <v>-835.9400000000001</v>
      </c>
      <c r="J9" s="63" t="inlineStr">
        <is>
          <t>07-04-2022</t>
        </is>
      </c>
      <c r="K9" s="65" t="n">
        <v>83.75</v>
      </c>
      <c r="L9" s="65" t="n">
        <v>-9.01</v>
      </c>
      <c r="M9" s="63" t="inlineStr">
        <is>
          <t>07-05-2022</t>
        </is>
      </c>
      <c r="N9" s="65" t="n">
        <v>675.5599999999999</v>
      </c>
      <c r="O9" s="65" t="n">
        <v>675.5599999999999</v>
      </c>
    </row>
    <row r="10">
      <c r="D10" s="63" t="inlineStr">
        <is>
          <t>08-02-2022</t>
        </is>
      </c>
      <c r="E10" s="65" t="inlineStr"/>
      <c r="F10" s="65" t="inlineStr"/>
      <c r="G10" s="63" t="inlineStr">
        <is>
          <t>08-03-2022</t>
        </is>
      </c>
      <c r="H10" s="65" t="n">
        <v>-835.9400000000001</v>
      </c>
      <c r="I10" s="65" t="n">
        <v>-835.9400000000001</v>
      </c>
      <c r="J10" s="63" t="inlineStr">
        <is>
          <t>08-04-2022</t>
        </is>
      </c>
      <c r="K10" s="65" t="n">
        <v>83.75</v>
      </c>
      <c r="L10" s="65" t="n">
        <v>-9.01</v>
      </c>
      <c r="M10" s="63" t="inlineStr">
        <is>
          <t>08-05-2022</t>
        </is>
      </c>
      <c r="N10" s="65" t="n">
        <v>675.5599999999999</v>
      </c>
      <c r="O10" s="65" t="n">
        <v>585.33</v>
      </c>
    </row>
    <row r="11">
      <c r="D11" s="63" t="inlineStr">
        <is>
          <t>09-02-2022</t>
        </is>
      </c>
      <c r="E11" s="65" t="inlineStr"/>
      <c r="F11" s="65" t="inlineStr"/>
      <c r="G11" s="63" t="inlineStr">
        <is>
          <t>09-03-2022</t>
        </is>
      </c>
      <c r="H11" s="65" t="n">
        <v>-835.9400000000001</v>
      </c>
      <c r="I11" s="65" t="n">
        <v>-852.9400000000001</v>
      </c>
      <c r="J11" s="63" t="inlineStr">
        <is>
          <t>09-04-2022</t>
        </is>
      </c>
      <c r="K11" s="65" t="n">
        <v>-9.01</v>
      </c>
      <c r="L11" s="65" t="n">
        <v>-9.01</v>
      </c>
      <c r="M11" s="63" t="inlineStr">
        <is>
          <t>09-05-2022</t>
        </is>
      </c>
      <c r="N11" s="65" t="n">
        <v>675.5599999999999</v>
      </c>
      <c r="O11" s="65" t="n">
        <v>5.33</v>
      </c>
    </row>
    <row r="12">
      <c r="D12" s="63" t="inlineStr">
        <is>
          <t>10-02-2022</t>
        </is>
      </c>
      <c r="E12" s="65" t="inlineStr"/>
      <c r="F12" s="65" t="inlineStr"/>
      <c r="G12" s="63" t="inlineStr">
        <is>
          <t>10-03-2022</t>
        </is>
      </c>
      <c r="H12" s="65" t="n">
        <v>-835.9400000000001</v>
      </c>
      <c r="I12" s="65" t="n">
        <v>-861.4400000000001</v>
      </c>
      <c r="J12" s="63" t="inlineStr">
        <is>
          <t>10-04-2022</t>
        </is>
      </c>
      <c r="K12" s="65" t="n">
        <v>-9.01</v>
      </c>
      <c r="L12" s="65" t="n">
        <v>590.99</v>
      </c>
      <c r="M12" s="63" t="inlineStr">
        <is>
          <t>10-05-2022</t>
        </is>
      </c>
      <c r="N12" s="65" t="n">
        <v>585.33</v>
      </c>
      <c r="O12" s="65" t="n">
        <v>5.33</v>
      </c>
    </row>
    <row r="13">
      <c r="D13" s="63" t="inlineStr">
        <is>
          <t>11-02-2022</t>
        </is>
      </c>
      <c r="E13" s="65" t="inlineStr"/>
      <c r="F13" s="65" t="inlineStr"/>
      <c r="G13" s="63" t="inlineStr">
        <is>
          <t>11-03-2022</t>
        </is>
      </c>
      <c r="H13" s="65" t="n">
        <v>-852.9400000000001</v>
      </c>
      <c r="I13" s="65" t="n">
        <v>-878.4400000000001</v>
      </c>
      <c r="J13" s="63" t="inlineStr">
        <is>
          <t>11-04-2022</t>
        </is>
      </c>
      <c r="K13" s="65" t="n">
        <v>-9.01</v>
      </c>
      <c r="L13" s="65" t="n">
        <v>282.49</v>
      </c>
      <c r="M13" s="63" t="inlineStr">
        <is>
          <t>11-05-2022</t>
        </is>
      </c>
      <c r="N13" s="65" t="n">
        <v>5.33</v>
      </c>
      <c r="O13" s="65" t="n">
        <v>-11.67</v>
      </c>
    </row>
    <row r="14">
      <c r="D14" s="63" t="inlineStr">
        <is>
          <t>12-02-2022</t>
        </is>
      </c>
      <c r="E14" s="65" t="inlineStr"/>
      <c r="F14" s="65" t="inlineStr"/>
      <c r="G14" s="63" t="inlineStr">
        <is>
          <t>12-03-2022</t>
        </is>
      </c>
      <c r="H14" s="65" t="n">
        <v>-861.4400000000001</v>
      </c>
      <c r="I14" s="65" t="n">
        <v>-878.4400000000001</v>
      </c>
      <c r="J14" s="63" t="inlineStr">
        <is>
          <t>12-04-2022</t>
        </is>
      </c>
      <c r="K14" s="65" t="n">
        <v>590.99</v>
      </c>
      <c r="L14" s="65" t="n">
        <v>107.15</v>
      </c>
      <c r="M14" s="63" t="inlineStr">
        <is>
          <t>12-05-2022</t>
        </is>
      </c>
      <c r="N14" s="65" t="n">
        <v>5.33</v>
      </c>
      <c r="O14" s="65" t="n">
        <v>-11.67</v>
      </c>
    </row>
    <row r="15">
      <c r="D15" s="63" t="inlineStr">
        <is>
          <t>13-02-2022</t>
        </is>
      </c>
      <c r="E15" s="65" t="inlineStr"/>
      <c r="F15" s="65" t="inlineStr"/>
      <c r="G15" s="63" t="inlineStr">
        <is>
          <t>13-03-2022</t>
        </is>
      </c>
      <c r="H15" s="65" t="n">
        <v>-878.4400000000001</v>
      </c>
      <c r="I15" s="65" t="n">
        <v>-912.4400000000001</v>
      </c>
      <c r="J15" s="63" t="inlineStr">
        <is>
          <t>13-04-2022</t>
        </is>
      </c>
      <c r="K15" s="65" t="n">
        <v>282.49</v>
      </c>
      <c r="L15" s="65" t="n">
        <v>107.15</v>
      </c>
      <c r="M15" s="63" t="inlineStr">
        <is>
          <t>13-05-2022</t>
        </is>
      </c>
      <c r="N15" s="65" t="n">
        <v>-11.67</v>
      </c>
      <c r="O15" s="65" t="n">
        <v>-11.67</v>
      </c>
    </row>
    <row r="16">
      <c r="D16" s="63" t="inlineStr">
        <is>
          <t>14-02-2022</t>
        </is>
      </c>
      <c r="E16" s="65" t="inlineStr"/>
      <c r="F16" s="65" t="inlineStr"/>
      <c r="G16" s="63" t="inlineStr">
        <is>
          <t>14-03-2022</t>
        </is>
      </c>
      <c r="H16" s="65" t="n">
        <v>-878.4400000000001</v>
      </c>
      <c r="I16" s="65" t="n">
        <v>-920.9400000000001</v>
      </c>
      <c r="J16" s="63" t="inlineStr">
        <is>
          <t>14-04-2022</t>
        </is>
      </c>
      <c r="K16" s="65" t="n">
        <v>107.15</v>
      </c>
      <c r="L16" s="65" t="n">
        <v>107.15</v>
      </c>
      <c r="M16" s="63" t="inlineStr">
        <is>
          <t>14-05-2022</t>
        </is>
      </c>
      <c r="N16" s="65" t="n">
        <v>-11.67</v>
      </c>
      <c r="O16" s="65" t="n">
        <v>-11.67</v>
      </c>
    </row>
    <row r="17">
      <c r="D17" s="63" t="inlineStr">
        <is>
          <t>15-02-2022</t>
        </is>
      </c>
      <c r="E17" s="65" t="inlineStr"/>
      <c r="F17" s="65" t="inlineStr"/>
      <c r="G17" s="63" t="inlineStr">
        <is>
          <t>15-03-2022</t>
        </is>
      </c>
      <c r="H17" s="65" t="n">
        <v>-912.4400000000001</v>
      </c>
      <c r="I17" s="65" t="n">
        <v>45512.96</v>
      </c>
      <c r="J17" s="63" t="inlineStr">
        <is>
          <t>15-04-2022</t>
        </is>
      </c>
      <c r="K17" s="65" t="n">
        <v>107.15</v>
      </c>
      <c r="L17" s="65" t="n">
        <v>107.15</v>
      </c>
      <c r="M17" s="63" t="inlineStr">
        <is>
          <t>15-05-2022</t>
        </is>
      </c>
      <c r="N17" s="65" t="n">
        <v>-11.67</v>
      </c>
      <c r="O17" s="65" t="n">
        <v>-11.67</v>
      </c>
    </row>
    <row r="18">
      <c r="D18" s="63" t="inlineStr">
        <is>
          <t>16-02-2022</t>
        </is>
      </c>
      <c r="E18" s="65" t="inlineStr"/>
      <c r="F18" s="65" t="inlineStr"/>
      <c r="G18" s="63" t="inlineStr">
        <is>
          <t>16-03-2022</t>
        </is>
      </c>
      <c r="H18" s="65" t="n">
        <v>-920.9400000000001</v>
      </c>
      <c r="I18" s="65" t="n">
        <v>45512.96</v>
      </c>
      <c r="J18" s="63" t="inlineStr">
        <is>
          <t>16-04-2022</t>
        </is>
      </c>
      <c r="K18" s="65" t="n">
        <v>107.15</v>
      </c>
      <c r="L18" s="65" t="n">
        <v>107.15</v>
      </c>
      <c r="M18" s="63" t="inlineStr">
        <is>
          <t>16-05-2022</t>
        </is>
      </c>
      <c r="N18" s="65" t="n">
        <v>-11.67</v>
      </c>
      <c r="O18" s="65" t="n">
        <v>-11.67</v>
      </c>
    </row>
    <row r="19">
      <c r="D19" s="63" t="inlineStr">
        <is>
          <t>17-02-2022</t>
        </is>
      </c>
      <c r="E19" s="65" t="inlineStr"/>
      <c r="F19" s="65" t="inlineStr"/>
      <c r="G19" s="63" t="inlineStr">
        <is>
          <t>17-03-2022</t>
        </is>
      </c>
      <c r="H19" s="65" t="n">
        <v>45512.96</v>
      </c>
      <c r="I19" s="65" t="n">
        <v>-799.1900000000001</v>
      </c>
      <c r="J19" s="63" t="inlineStr">
        <is>
          <t>17-04-2022</t>
        </is>
      </c>
      <c r="K19" s="65" t="n">
        <v>107.15</v>
      </c>
      <c r="L19" s="65" t="n">
        <v>107.15</v>
      </c>
      <c r="M19" s="63" t="inlineStr">
        <is>
          <t>17-05-2022</t>
        </is>
      </c>
      <c r="N19" s="65" t="n">
        <v>-11.67</v>
      </c>
      <c r="O19" s="65" t="n">
        <v>-11.67</v>
      </c>
    </row>
    <row r="20">
      <c r="D20" s="63" t="inlineStr">
        <is>
          <t>18-02-2022</t>
        </is>
      </c>
      <c r="E20" s="65" t="inlineStr"/>
      <c r="F20" s="65" t="inlineStr"/>
      <c r="G20" s="63" t="inlineStr">
        <is>
          <t>18-03-2022</t>
        </is>
      </c>
      <c r="H20" s="65" t="n">
        <v>45512.96</v>
      </c>
      <c r="I20" s="65" t="n">
        <v>-814.59</v>
      </c>
      <c r="J20" s="63" t="inlineStr">
        <is>
          <t>18-04-2022</t>
        </is>
      </c>
      <c r="K20" s="65" t="n">
        <v>107.15</v>
      </c>
      <c r="L20" s="65" t="n">
        <v>107.15</v>
      </c>
      <c r="M20" s="63" t="inlineStr">
        <is>
          <t>18-05-2022</t>
        </is>
      </c>
      <c r="N20" s="65" t="n">
        <v>-11.67</v>
      </c>
      <c r="O20" s="65" t="n">
        <v>0.33</v>
      </c>
    </row>
    <row r="21">
      <c r="D21" s="63" t="inlineStr">
        <is>
          <t>19-02-2022</t>
        </is>
      </c>
      <c r="E21" s="65" t="inlineStr"/>
      <c r="F21" s="65" t="inlineStr"/>
      <c r="G21" s="63" t="inlineStr">
        <is>
          <t>19-03-2022</t>
        </is>
      </c>
      <c r="H21" s="65" t="n">
        <v>-799.1900000000001</v>
      </c>
      <c r="I21" s="65" t="n">
        <v>-814.59</v>
      </c>
      <c r="J21" s="63" t="inlineStr">
        <is>
          <t>19-04-2022</t>
        </is>
      </c>
      <c r="K21" s="65" t="n">
        <v>107.15</v>
      </c>
      <c r="L21" s="65" t="n">
        <v>45.51</v>
      </c>
      <c r="M21" s="63" t="inlineStr">
        <is>
          <t>19-05-2022</t>
        </is>
      </c>
      <c r="N21" s="65" t="n">
        <v>-11.67</v>
      </c>
      <c r="O21" s="65" t="n">
        <v>0.33</v>
      </c>
    </row>
    <row r="22">
      <c r="D22" s="63" t="inlineStr">
        <is>
          <t>20-02-2022</t>
        </is>
      </c>
      <c r="E22" s="65" t="inlineStr"/>
      <c r="F22" s="65" t="inlineStr"/>
      <c r="G22" s="63" t="inlineStr">
        <is>
          <t>20-03-2022</t>
        </is>
      </c>
      <c r="H22" s="65" t="n">
        <v>-814.59</v>
      </c>
      <c r="I22" s="65" t="n">
        <v>-814.59</v>
      </c>
      <c r="J22" s="63" t="inlineStr">
        <is>
          <t>20-04-2022</t>
        </is>
      </c>
      <c r="K22" s="65" t="n">
        <v>107.15</v>
      </c>
      <c r="L22" s="65" t="n">
        <v>345.51</v>
      </c>
      <c r="M22" s="63" t="inlineStr">
        <is>
          <t>20-05-2022</t>
        </is>
      </c>
      <c r="N22" s="65" t="n">
        <v>0.33</v>
      </c>
      <c r="O22" s="65" t="n">
        <v>0.33</v>
      </c>
    </row>
    <row r="23">
      <c r="D23" s="63" t="inlineStr">
        <is>
          <t>21-02-2022</t>
        </is>
      </c>
      <c r="E23" s="65" t="inlineStr"/>
      <c r="F23" s="65" t="inlineStr"/>
      <c r="G23" s="63" t="inlineStr">
        <is>
          <t>21-03-2022</t>
        </is>
      </c>
      <c r="H23" s="65" t="n">
        <v>-814.59</v>
      </c>
      <c r="I23" s="65" t="n">
        <v>1661.92</v>
      </c>
      <c r="J23" s="63" t="inlineStr">
        <is>
          <t>21-04-2022</t>
        </is>
      </c>
      <c r="K23" s="65" t="n">
        <v>45.51</v>
      </c>
      <c r="L23" s="65" t="n">
        <v>345.51</v>
      </c>
      <c r="M23" s="63" t="inlineStr">
        <is>
          <t>21-05-2022</t>
        </is>
      </c>
      <c r="N23" s="65" t="n">
        <v>0.33</v>
      </c>
      <c r="O23" s="65" t="n">
        <v>0.33</v>
      </c>
    </row>
    <row r="24">
      <c r="D24" s="63" t="inlineStr">
        <is>
          <t>22-02-2022</t>
        </is>
      </c>
      <c r="E24" s="65" t="inlineStr"/>
      <c r="F24" s="65" t="inlineStr"/>
      <c r="G24" s="63" t="inlineStr">
        <is>
          <t>22-03-2022</t>
        </is>
      </c>
      <c r="H24" s="65" t="n">
        <v>-814.59</v>
      </c>
      <c r="I24" s="65" t="n">
        <v>255.82</v>
      </c>
      <c r="J24" s="63" t="inlineStr">
        <is>
          <t>22-04-2022</t>
        </is>
      </c>
      <c r="K24" s="65" t="n">
        <v>345.51</v>
      </c>
      <c r="L24" s="65" t="n">
        <v>345.51</v>
      </c>
      <c r="M24" s="63" t="inlineStr">
        <is>
          <t>22-05-2022</t>
        </is>
      </c>
      <c r="N24" s="65" t="n">
        <v>0.33</v>
      </c>
      <c r="O24" s="65" t="n">
        <v>0.33</v>
      </c>
    </row>
    <row r="25">
      <c r="D25" s="63" t="inlineStr">
        <is>
          <t>23-02-2022</t>
        </is>
      </c>
      <c r="E25" s="65" t="inlineStr"/>
      <c r="F25" s="65" t="inlineStr"/>
      <c r="G25" s="63" t="inlineStr">
        <is>
          <t>23-03-2022</t>
        </is>
      </c>
      <c r="H25" s="65" t="n">
        <v>1661.92</v>
      </c>
      <c r="I25" s="65" t="n">
        <v>255.82</v>
      </c>
      <c r="J25" s="63" t="inlineStr">
        <is>
          <t>23-04-2022</t>
        </is>
      </c>
      <c r="K25" s="65" t="n">
        <v>345.51</v>
      </c>
      <c r="L25" s="65" t="n">
        <v>345.51</v>
      </c>
      <c r="M25" s="63" t="inlineStr">
        <is>
          <t>23-05-2022</t>
        </is>
      </c>
      <c r="N25" s="65" t="n">
        <v>0.33</v>
      </c>
      <c r="O25" s="65" t="n">
        <v>0.33</v>
      </c>
    </row>
    <row r="26">
      <c r="D26" s="63" t="inlineStr">
        <is>
          <t>24-02-2022</t>
        </is>
      </c>
      <c r="E26" s="65" t="inlineStr"/>
      <c r="F26" s="65" t="inlineStr"/>
      <c r="G26" s="63" t="inlineStr">
        <is>
          <t>24-03-2022</t>
        </is>
      </c>
      <c r="H26" s="65" t="n">
        <v>255.82</v>
      </c>
      <c r="I26" s="65" t="n">
        <v>246.15</v>
      </c>
      <c r="J26" s="63" t="inlineStr">
        <is>
          <t>24-04-2022</t>
        </is>
      </c>
      <c r="K26" s="65" t="n">
        <v>345.51</v>
      </c>
      <c r="L26" s="65" t="n">
        <v>345.49</v>
      </c>
      <c r="M26" s="63" t="inlineStr">
        <is>
          <t>24-05-2022</t>
        </is>
      </c>
      <c r="N26" s="65" t="n">
        <v>0.33</v>
      </c>
      <c r="O26" s="65" t="n">
        <v>0.33</v>
      </c>
    </row>
    <row r="27">
      <c r="D27" s="63" t="inlineStr">
        <is>
          <t>25-02-2022</t>
        </is>
      </c>
      <c r="E27" s="65" t="inlineStr"/>
      <c r="F27" s="65" t="n">
        <v>-235.94</v>
      </c>
      <c r="G27" s="63" t="inlineStr">
        <is>
          <t>25-03-2022</t>
        </is>
      </c>
      <c r="H27" s="65" t="n">
        <v>255.82</v>
      </c>
      <c r="I27" s="65" t="n">
        <v>237.65</v>
      </c>
      <c r="J27" s="63" t="inlineStr">
        <is>
          <t>25-04-2022</t>
        </is>
      </c>
      <c r="K27" s="65" t="n">
        <v>345.51</v>
      </c>
      <c r="L27" s="65" t="n">
        <v>345.49</v>
      </c>
      <c r="M27" s="63" t="inlineStr">
        <is>
          <t>25-05-2022</t>
        </is>
      </c>
      <c r="N27" s="65" t="n">
        <v>0.33</v>
      </c>
      <c r="O27" s="65" t="n">
        <v>0.33</v>
      </c>
    </row>
    <row r="28">
      <c r="D28" s="63" t="inlineStr">
        <is>
          <t>26-02-2022</t>
        </is>
      </c>
      <c r="E28" s="65" t="n">
        <v>-227.44</v>
      </c>
      <c r="F28" s="65" t="n">
        <v>-235.94</v>
      </c>
      <c r="G28" s="63" t="inlineStr">
        <is>
          <t>26-03-2022</t>
        </is>
      </c>
      <c r="H28" s="65" t="n">
        <v>246.15</v>
      </c>
      <c r="I28" s="65" t="n">
        <v>237.65</v>
      </c>
      <c r="J28" s="63" t="inlineStr">
        <is>
          <t>26-04-2022</t>
        </is>
      </c>
      <c r="K28" s="65" t="n">
        <v>345.49</v>
      </c>
      <c r="L28" s="65" t="n">
        <v>345.49</v>
      </c>
      <c r="M28" s="63" t="inlineStr">
        <is>
          <t>26-05-2022</t>
        </is>
      </c>
      <c r="N28" s="65" t="n">
        <v>0.33</v>
      </c>
      <c r="O28" s="65" t="n">
        <v>0.33</v>
      </c>
    </row>
    <row r="29">
      <c r="D29" s="63" t="inlineStr">
        <is>
          <t>27-02-2022</t>
        </is>
      </c>
      <c r="E29" s="65" t="n">
        <v>-235.94</v>
      </c>
      <c r="F29" s="65" t="n">
        <v>-742.4400000000001</v>
      </c>
      <c r="G29" s="63" t="inlineStr">
        <is>
          <t>27-03-2022</t>
        </is>
      </c>
      <c r="H29" s="65" t="n">
        <v>237.65</v>
      </c>
      <c r="I29" s="65" t="n">
        <v>228.05</v>
      </c>
      <c r="J29" s="63" t="inlineStr">
        <is>
          <t>27-04-2022</t>
        </is>
      </c>
      <c r="K29" s="65" t="n">
        <v>345.49</v>
      </c>
      <c r="L29" s="65" t="n">
        <v>1845.49</v>
      </c>
      <c r="M29" s="63" t="inlineStr">
        <is>
          <t>27-05-2022</t>
        </is>
      </c>
      <c r="N29" s="65" t="n">
        <v>0.33</v>
      </c>
      <c r="O29" s="65" t="n">
        <v>0.33</v>
      </c>
    </row>
    <row r="30">
      <c r="D30" s="66" t="inlineStr">
        <is>
          <t>28-02-2022</t>
        </is>
      </c>
      <c r="E30" s="68" t="n">
        <v>-235.94</v>
      </c>
      <c r="F30" s="68" t="n">
        <v>-759.4400000000001</v>
      </c>
      <c r="G30" s="63" t="inlineStr">
        <is>
          <t>28-03-2022</t>
        </is>
      </c>
      <c r="H30" s="65" t="n">
        <v>237.65</v>
      </c>
      <c r="I30" s="65" t="n">
        <v>2717.55</v>
      </c>
      <c r="J30" s="63" t="inlineStr">
        <is>
          <t>28-04-2022</t>
        </is>
      </c>
      <c r="K30" s="65" t="n">
        <v>345.49</v>
      </c>
      <c r="L30" s="65" t="n">
        <v>959.5599999999999</v>
      </c>
      <c r="M30" s="63" t="inlineStr">
        <is>
          <t>28-05-2022</t>
        </is>
      </c>
      <c r="N30" s="65" t="n">
        <v>0.33</v>
      </c>
      <c r="O30" s="65" t="n">
        <v>0.33</v>
      </c>
    </row>
    <row r="31">
      <c r="G31" s="63" t="inlineStr">
        <is>
          <t>29-03-2022</t>
        </is>
      </c>
      <c r="H31" s="65" t="n">
        <v>228.05</v>
      </c>
      <c r="I31" s="65" t="n">
        <v>2717.55</v>
      </c>
      <c r="J31" s="63" t="inlineStr">
        <is>
          <t>29-04-2022</t>
        </is>
      </c>
      <c r="K31" s="65" t="n">
        <v>1845.49</v>
      </c>
      <c r="L31" s="65" t="n">
        <v>675.5599999999999</v>
      </c>
      <c r="M31" s="63" t="inlineStr">
        <is>
          <t>29-05-2022</t>
        </is>
      </c>
      <c r="N31" s="65" t="n">
        <v>0.33</v>
      </c>
      <c r="O31" s="65" t="n">
        <v>0.33</v>
      </c>
    </row>
    <row r="32">
      <c r="G32" s="63" t="inlineStr">
        <is>
          <t>30-03-2022</t>
        </is>
      </c>
      <c r="H32" s="65" t="n">
        <v>2717.55</v>
      </c>
      <c r="I32" s="65" t="n">
        <v>416.28</v>
      </c>
      <c r="J32" s="66" t="inlineStr">
        <is>
          <t>30-04-2022</t>
        </is>
      </c>
      <c r="K32" s="68" t="n">
        <v>959.5599999999999</v>
      </c>
      <c r="L32" s="68" t="n">
        <v>675.5599999999999</v>
      </c>
      <c r="M32" s="63" t="inlineStr">
        <is>
          <t>30-05-2022</t>
        </is>
      </c>
      <c r="N32" s="65" t="n">
        <v>0.33</v>
      </c>
      <c r="O32" s="65" t="n">
        <v>0.33</v>
      </c>
    </row>
    <row r="33">
      <c r="G33" s="66" t="inlineStr">
        <is>
          <t>31-03-2022</t>
        </is>
      </c>
      <c r="H33" s="68" t="n">
        <v>2717.55</v>
      </c>
      <c r="I33" s="68" t="n">
        <v>149.15</v>
      </c>
      <c r="M33" s="66" t="inlineStr">
        <is>
          <t>31-05-2022</t>
        </is>
      </c>
      <c r="N33" s="68" t="n">
        <v>0.33</v>
      </c>
      <c r="O33" s="68" t="inlineStr"/>
    </row>
  </sheetData>
  <mergeCells count="4">
    <mergeCell ref="D1:F1"/>
    <mergeCell ref="G1:I1"/>
    <mergeCell ref="J1:L1"/>
    <mergeCell ref="M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3:D47"/>
  <sheetViews>
    <sheetView workbookViewId="0">
      <selection activeCell="A1" sqref="A1"/>
    </sheetView>
  </sheetViews>
  <sheetFormatPr baseColWidth="8" defaultRowHeight="13.2"/>
  <cols>
    <col width="13.53" customWidth="1" style="33" min="1" max="1"/>
    <col width="94.70999999999999" customWidth="1" style="33" min="2" max="2"/>
    <col width="7.38" customWidth="1" style="33" min="3" max="3"/>
    <col width="4.92" customWidth="1" style="33" min="4" max="4"/>
  </cols>
  <sheetData>
    <row r="3">
      <c r="B3" s="70" t="inlineStr">
        <is>
          <t>2022 FEBRUARY</t>
        </is>
      </c>
    </row>
    <row r="5">
      <c r="A5" s="60" t="inlineStr">
        <is>
          <t>Date</t>
        </is>
      </c>
      <c r="B5" s="61" t="inlineStr">
        <is>
          <t>Particulars</t>
        </is>
      </c>
      <c r="C5" s="62" t="inlineStr">
        <is>
          <t>Amount</t>
        </is>
      </c>
      <c r="D5" s="61" t="inlineStr">
        <is>
          <t>Type</t>
        </is>
      </c>
    </row>
    <row r="6">
      <c r="A6" s="63" t="inlineStr">
        <is>
          <t>25 Feb 2022</t>
        </is>
      </c>
      <c r="B6" s="64" t="inlineStr">
        <is>
          <t>excess interest - excess interest</t>
        </is>
      </c>
      <c r="C6" s="65" t="n">
        <v>39</v>
      </c>
      <c r="D6" s="64" t="inlineStr">
        <is>
          <t>Dr</t>
        </is>
      </c>
    </row>
    <row r="7">
      <c r="A7" s="63" t="inlineStr">
        <is>
          <t>26 Feb 2022</t>
        </is>
      </c>
      <c r="B7" s="64" t="inlineStr">
        <is>
          <t>APPLE.COM/ ITUNES.COM ZAF 26-02-2022 05H25:59 ## - fee- pos declined insuff funds</t>
        </is>
      </c>
      <c r="C7" s="65" t="n">
        <v>8.5</v>
      </c>
      <c r="D7" s="64" t="inlineStr">
        <is>
          <t>Dr</t>
        </is>
      </c>
    </row>
    <row r="8">
      <c r="A8" s="63" t="inlineStr">
        <is>
          <t>28 Feb 2022</t>
        </is>
      </c>
      <c r="B8" s="64" t="inlineStr">
        <is>
          <t>APPLE.COM/ ITUNES.COM ZAF 28-02-2022 08H17:28 ## - fee- pos declined insuff funds</t>
        </is>
      </c>
      <c r="C8" s="65" t="n">
        <v>8.5</v>
      </c>
      <c r="D8" s="64" t="inlineStr">
        <is>
          <t>Dr</t>
        </is>
      </c>
    </row>
    <row r="9">
      <c r="A9" s="63" t="inlineStr">
        <is>
          <t>28 Feb 2022</t>
        </is>
      </c>
      <c r="B9" s="64" t="inlineStr">
        <is>
          <t>overdraft service fee no limit ## - overdraft service fee no limit</t>
        </is>
      </c>
      <c r="C9" s="65" t="n">
        <v>212</v>
      </c>
      <c r="D9" s="64" t="inlineStr">
        <is>
          <t>Dr</t>
        </is>
      </c>
    </row>
    <row r="10">
      <c r="A10" s="66" t="inlineStr">
        <is>
          <t>28 Feb 2022</t>
        </is>
      </c>
      <c r="B10" s="67" t="inlineStr">
        <is>
          <t>monthly management fee ## - monthly management fee</t>
        </is>
      </c>
      <c r="C10" s="68" t="n">
        <v>280</v>
      </c>
      <c r="D10" s="67" t="inlineStr">
        <is>
          <t>Dr</t>
        </is>
      </c>
    </row>
    <row r="12">
      <c r="B12" s="70" t="inlineStr">
        <is>
          <t>2022 MARCH</t>
        </is>
      </c>
    </row>
    <row r="14">
      <c r="A14" s="60" t="inlineStr">
        <is>
          <t>Date</t>
        </is>
      </c>
      <c r="B14" s="61" t="inlineStr">
        <is>
          <t>Particulars</t>
        </is>
      </c>
      <c r="C14" s="62" t="inlineStr">
        <is>
          <t>Amount</t>
        </is>
      </c>
      <c r="D14" s="61" t="inlineStr">
        <is>
          <t>Type</t>
        </is>
      </c>
    </row>
    <row r="15">
      <c r="A15" s="63" t="inlineStr">
        <is>
          <t>16 Mar 2022</t>
        </is>
      </c>
      <c r="B15" s="64" t="inlineStr">
        <is>
          <t>BASX28 WC: HUMAN001127584 - magtape credit</t>
        </is>
      </c>
      <c r="C15" s="65" t="n">
        <v>232650</v>
      </c>
      <c r="D15" s="64" t="inlineStr">
        <is>
          <t>Cr</t>
        </is>
      </c>
    </row>
    <row r="16">
      <c r="A16" s="63" t="inlineStr">
        <is>
          <t>16 Mar 2022</t>
        </is>
      </c>
      <c r="B16" s="64" t="inlineStr">
        <is>
          <t>*****7763172 01H53 *****6711 - ib transfer</t>
        </is>
      </c>
      <c r="C16" s="65" t="n">
        <v>230000</v>
      </c>
      <c r="D16" s="64" t="inlineStr">
        <is>
          <t>Dr</t>
        </is>
      </c>
    </row>
    <row r="17">
      <c r="A17" s="63" t="inlineStr">
        <is>
          <t>16 Mar 2022</t>
        </is>
      </c>
      <c r="B17" s="64" t="inlineStr">
        <is>
          <t>*****7763172 02H22 *****6711 - ib transfer</t>
        </is>
      </c>
      <c r="C17" s="65" t="n">
        <v>4000</v>
      </c>
      <c r="D17" s="64" t="inlineStr">
        <is>
          <t>Cr</t>
        </is>
      </c>
    </row>
    <row r="18">
      <c r="A18" s="63" t="inlineStr">
        <is>
          <t>16 Mar 2022</t>
        </is>
      </c>
      <c r="B18" s="64" t="inlineStr">
        <is>
          <t>*****7763172 09H03 *****6711 - ib transfer</t>
        </is>
      </c>
      <c r="C18" s="65" t="n">
        <v>60000</v>
      </c>
      <c r="D18" s="64" t="inlineStr">
        <is>
          <t>Cr</t>
        </is>
      </c>
    </row>
    <row r="19">
      <c r="A19" s="63" t="inlineStr">
        <is>
          <t>16 Mar 2022</t>
        </is>
      </c>
      <c r="B19" s="64" t="inlineStr">
        <is>
          <t>*****7763172 14H26 *****6711 - ib transfer</t>
        </is>
      </c>
      <c r="C19" s="65" t="n">
        <v>17000</v>
      </c>
      <c r="D19" s="64" t="inlineStr">
        <is>
          <t>Dr</t>
        </is>
      </c>
    </row>
    <row r="20">
      <c r="A20" s="63" t="inlineStr">
        <is>
          <t>16 Mar 2022</t>
        </is>
      </c>
      <c r="B20" s="64" t="inlineStr">
        <is>
          <t>*****7763172 14H40 *****6711 - ib transfer</t>
        </is>
      </c>
      <c r="C20" s="65" t="n">
        <v>60000</v>
      </c>
      <c r="D20" s="64" t="inlineStr">
        <is>
          <t>Cr</t>
        </is>
      </c>
    </row>
    <row r="21">
      <c r="A21" s="63" t="inlineStr">
        <is>
          <t>16 Mar 2022</t>
        </is>
      </c>
      <c r="B21" s="64" t="inlineStr">
        <is>
          <t>36064416 BASSON &amp; PETERSEN - immediate payment</t>
        </is>
      </c>
      <c r="C21" s="65" t="n">
        <v>60000</v>
      </c>
      <c r="D21" s="64" t="inlineStr">
        <is>
          <t>Dr</t>
        </is>
      </c>
    </row>
    <row r="22">
      <c r="A22" s="63" t="inlineStr">
        <is>
          <t>18 Mar 2022</t>
        </is>
      </c>
      <c r="B22" s="64" t="inlineStr">
        <is>
          <t>Revolut**4587 4278*2419 16 MAR - cheque card purchase</t>
        </is>
      </c>
      <c r="C22" s="65" t="n">
        <v>21631.34</v>
      </c>
      <c r="D22" s="64" t="inlineStr">
        <is>
          <t>Dr</t>
        </is>
      </c>
    </row>
    <row r="23">
      <c r="A23" s="63" t="inlineStr">
        <is>
          <t>18 Mar 2022</t>
        </is>
      </c>
      <c r="B23" s="64" t="inlineStr">
        <is>
          <t>Revolut**4587 4278*2419 16 MAR - cheque card purchase</t>
        </is>
      </c>
      <c r="C23" s="65" t="n">
        <v>21631.34</v>
      </c>
      <c r="D23" s="64" t="inlineStr">
        <is>
          <t>Dr</t>
        </is>
      </c>
    </row>
    <row r="24">
      <c r="A24" s="66" t="inlineStr">
        <is>
          <t>28 Mar 2022</t>
        </is>
      </c>
      <c r="B24" s="67" t="inlineStr">
        <is>
          <t>*****7763172 13H34 *****6711 - ib transfer</t>
        </is>
      </c>
      <c r="C24" s="68" t="n">
        <v>4913.17</v>
      </c>
      <c r="D24" s="67" t="inlineStr">
        <is>
          <t>Cr</t>
        </is>
      </c>
    </row>
    <row r="26">
      <c r="B26" s="70" t="inlineStr">
        <is>
          <t>2022 APRIL</t>
        </is>
      </c>
    </row>
    <row r="28">
      <c r="A28" s="60" t="inlineStr">
        <is>
          <t>Date</t>
        </is>
      </c>
      <c r="B28" s="61" t="inlineStr">
        <is>
          <t>Particulars</t>
        </is>
      </c>
      <c r="C28" s="62" t="inlineStr">
        <is>
          <t>Amount</t>
        </is>
      </c>
      <c r="D28" s="61" t="inlineStr">
        <is>
          <t>Type</t>
        </is>
      </c>
    </row>
    <row r="29">
      <c r="A29" s="63" t="inlineStr">
        <is>
          <t>05 Apr 2022</t>
        </is>
      </c>
      <c r="B29" s="64" t="inlineStr">
        <is>
          <t>*****7763172 09H47 *****6711 - ib transfer</t>
        </is>
      </c>
      <c r="C29" s="65" t="n">
        <v>600</v>
      </c>
      <c r="D29" s="64" t="inlineStr">
        <is>
          <t>Cr</t>
        </is>
      </c>
    </row>
    <row r="30">
      <c r="A30" s="63" t="inlineStr">
        <is>
          <t>05 Apr 2022</t>
        </is>
      </c>
      <c r="B30" s="64" t="inlineStr">
        <is>
          <t>E V MAJAYA HAPPY SWIMMI - ib payment</t>
        </is>
      </c>
      <c r="C30" s="65" t="n">
        <v>600</v>
      </c>
      <c r="D30" s="64" t="inlineStr">
        <is>
          <t>Dr</t>
        </is>
      </c>
    </row>
    <row r="31">
      <c r="A31" s="63" t="inlineStr">
        <is>
          <t>11 Apr 2022</t>
        </is>
      </c>
      <c r="B31" s="64" t="inlineStr">
        <is>
          <t>*****7763172 00H04 *****6711 - ib transfer</t>
        </is>
      </c>
      <c r="C31" s="65" t="n">
        <v>200</v>
      </c>
      <c r="D31" s="64" t="inlineStr">
        <is>
          <t>Cr</t>
        </is>
      </c>
    </row>
    <row r="32">
      <c r="A32" s="63" t="inlineStr">
        <is>
          <t>11 Apr 2022</t>
        </is>
      </c>
      <c r="B32" s="64" t="inlineStr">
        <is>
          <t>*****7763172 18H27 *****6711 - ib transfer</t>
        </is>
      </c>
      <c r="C32" s="65" t="n">
        <v>400</v>
      </c>
      <c r="D32" s="64" t="inlineStr">
        <is>
          <t>Cr</t>
        </is>
      </c>
    </row>
    <row r="33">
      <c r="A33" s="63" t="inlineStr">
        <is>
          <t>12 Apr 2022</t>
        </is>
      </c>
      <c r="B33" s="64" t="inlineStr">
        <is>
          <t>0710290439 17H10 124182709 - ib instant money cash</t>
        </is>
      </c>
      <c r="C33" s="65" t="n">
        <v>300</v>
      </c>
      <c r="D33" s="64" t="inlineStr">
        <is>
          <t>Dr</t>
        </is>
      </c>
    </row>
    <row r="34">
      <c r="A34" s="63" t="inlineStr">
        <is>
          <t>21 Apr 2022</t>
        </is>
      </c>
      <c r="B34" s="64" t="inlineStr">
        <is>
          <t>BASX28 WC: HUMAN001128129 - magtape credit</t>
        </is>
      </c>
      <c r="C34" s="65" t="n">
        <v>74300</v>
      </c>
      <c r="D34" s="64" t="inlineStr">
        <is>
          <t>Cr</t>
        </is>
      </c>
    </row>
    <row r="35">
      <c r="A35" s="63" t="inlineStr">
        <is>
          <t>21 Apr 2022</t>
        </is>
      </c>
      <c r="B35" s="64" t="inlineStr">
        <is>
          <t>*****7763172 03H32 *****6711 - ib transfer</t>
        </is>
      </c>
      <c r="C35" s="65" t="n">
        <v>74000</v>
      </c>
      <c r="D35" s="64" t="inlineStr">
        <is>
          <t>Dr</t>
        </is>
      </c>
    </row>
    <row r="36">
      <c r="A36" s="63" t="inlineStr">
        <is>
          <t>28 Apr 2022</t>
        </is>
      </c>
      <c r="B36" s="64" t="inlineStr">
        <is>
          <t>*****7763172 09H31 *****6711 - ib transfer</t>
        </is>
      </c>
      <c r="C36" s="65" t="n">
        <v>1500</v>
      </c>
      <c r="D36" s="64" t="inlineStr">
        <is>
          <t>Cr</t>
        </is>
      </c>
    </row>
    <row r="37">
      <c r="A37" s="63" t="inlineStr">
        <is>
          <t>29 Apr 2022</t>
        </is>
      </c>
      <c r="B37" s="64" t="inlineStr">
        <is>
          <t>0730850042 15H10 125878144 - ib instant money cash</t>
        </is>
      </c>
      <c r="C37" s="65" t="n">
        <v>600</v>
      </c>
      <c r="D37" s="64" t="inlineStr">
        <is>
          <t>Dr</t>
        </is>
      </c>
    </row>
    <row r="38">
      <c r="A38" s="66" t="inlineStr">
        <is>
          <t>30 Apr 2022</t>
        </is>
      </c>
      <c r="B38" s="67" t="inlineStr">
        <is>
          <t>monthly management fee ## - monthly management fee</t>
        </is>
      </c>
      <c r="C38" s="68" t="n">
        <v>280</v>
      </c>
      <c r="D38" s="67" t="inlineStr">
        <is>
          <t>Dr</t>
        </is>
      </c>
    </row>
    <row r="40">
      <c r="B40" s="70" t="inlineStr">
        <is>
          <t>2022 MAY</t>
        </is>
      </c>
    </row>
    <row r="42">
      <c r="A42" s="60" t="inlineStr">
        <is>
          <t>Date</t>
        </is>
      </c>
      <c r="B42" s="61" t="inlineStr">
        <is>
          <t>Particulars</t>
        </is>
      </c>
      <c r="C42" s="62" t="inlineStr">
        <is>
          <t>Amount</t>
        </is>
      </c>
      <c r="D42" s="61" t="inlineStr">
        <is>
          <t>Type</t>
        </is>
      </c>
    </row>
    <row r="43">
      <c r="A43" s="63" t="inlineStr">
        <is>
          <t>09 May 2022</t>
        </is>
      </c>
      <c r="B43" s="64" t="inlineStr">
        <is>
          <t>GOLFNOW*GOLFP 4278*2419 06 MAY - cheque card purchase</t>
        </is>
      </c>
      <c r="C43" s="65" t="n">
        <v>79.54000000000001</v>
      </c>
      <c r="D43" s="64" t="inlineStr">
        <is>
          <t>Dr</t>
        </is>
      </c>
    </row>
    <row r="44">
      <c r="A44" s="63" t="inlineStr">
        <is>
          <t>09 May 2022</t>
        </is>
      </c>
      <c r="B44" s="64" t="inlineStr">
        <is>
          <t>CSOB 0105 Praha 1 CZE 09-05-2022 15H45:00 ## - fee- pos declined insuff funds</t>
        </is>
      </c>
      <c r="C44" s="65" t="n">
        <v>8.5</v>
      </c>
      <c r="D44" s="64" t="inlineStr">
        <is>
          <t>Dr</t>
        </is>
      </c>
    </row>
    <row r="45">
      <c r="A45" s="63" t="inlineStr">
        <is>
          <t>10 May 2022</t>
        </is>
      </c>
      <c r="B45" s="64" t="inlineStr">
        <is>
          <t>*****7763172 16H54 *****6711 - ib transfer</t>
        </is>
      </c>
      <c r="C45" s="65" t="n">
        <v>580</v>
      </c>
      <c r="D45" s="64" t="inlineStr">
        <is>
          <t>Dr</t>
        </is>
      </c>
    </row>
    <row r="46">
      <c r="A46" s="63" t="inlineStr">
        <is>
          <t>19 May 2022</t>
        </is>
      </c>
      <c r="B46" s="64" t="inlineStr">
        <is>
          <t>*****7763172 20H55 *****6711 - ib transfer</t>
        </is>
      </c>
      <c r="C46" s="65" t="n">
        <v>903</v>
      </c>
      <c r="D46" s="64" t="inlineStr">
        <is>
          <t>Dr</t>
        </is>
      </c>
    </row>
    <row r="47">
      <c r="A47" s="66" t="inlineStr">
        <is>
          <t>31 May 2022</t>
        </is>
      </c>
      <c r="B47" s="67" t="inlineStr">
        <is>
          <t>*****7763172 21H18 *****6711 - ib trans fer nsfer</t>
        </is>
      </c>
      <c r="C47" s="68" t="n">
        <v>900</v>
      </c>
      <c r="D47" s="67" t="inlineStr">
        <is>
          <t>Dr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D41"/>
  <sheetViews>
    <sheetView workbookViewId="0">
      <selection activeCell="A1" sqref="A1"/>
    </sheetView>
  </sheetViews>
  <sheetFormatPr baseColWidth="8" defaultRowHeight="13.2"/>
  <cols>
    <col width="23.37" customWidth="1" style="33" min="1" max="1"/>
    <col width="51.66" customWidth="1" style="33" min="2" max="2"/>
    <col width="8.609999999999999" customWidth="1" style="33" min="3" max="3"/>
    <col width="11.07" customWidth="1" style="33" min="4" max="4"/>
  </cols>
  <sheetData>
    <row r="1">
      <c r="B1" s="71" t="inlineStr">
        <is>
          <t>Summary of Inflow Transactions</t>
        </is>
      </c>
    </row>
    <row r="3">
      <c r="A3" s="72" t="inlineStr">
        <is>
          <t>Month</t>
        </is>
      </c>
      <c r="B3" s="72" t="inlineStr">
        <is>
          <t>Mar 2022</t>
        </is>
      </c>
      <c r="C3" s="72" t="inlineStr">
        <is>
          <t>Apr 2022</t>
        </is>
      </c>
      <c r="D3" s="72" t="inlineStr">
        <is>
          <t>Total</t>
        </is>
      </c>
    </row>
    <row r="4">
      <c r="A4" s="73" t="inlineStr">
        <is>
          <t>key</t>
        </is>
      </c>
      <c r="B4" s="73" t="inlineStr">
        <is>
          <t>H IB TRANSFER</t>
        </is>
      </c>
      <c r="C4" s="73" t="inlineStr"/>
      <c r="D4" s="73" t="inlineStr"/>
    </row>
    <row r="5">
      <c r="A5" s="74" t="inlineStr">
        <is>
          <t>Total</t>
        </is>
      </c>
      <c r="B5" s="74" t="n">
        <v>143163.17</v>
      </c>
      <c r="C5" s="74" t="n">
        <v>2700</v>
      </c>
      <c r="D5" s="74" t="n">
        <v>145863.17</v>
      </c>
    </row>
    <row r="6">
      <c r="A6" s="73" t="inlineStr">
        <is>
          <t>Average</t>
        </is>
      </c>
      <c r="B6" s="73" t="n">
        <v>15907.02</v>
      </c>
      <c r="C6" s="73" t="n">
        <v>675</v>
      </c>
      <c r="D6" s="73" t="n">
        <v>11220.24</v>
      </c>
    </row>
    <row r="7">
      <c r="A7" s="74" t="inlineStr">
        <is>
          <t>No. of transactions</t>
        </is>
      </c>
      <c r="B7" s="74" t="n">
        <v>9</v>
      </c>
      <c r="C7" s="74" t="n">
        <v>4</v>
      </c>
      <c r="D7" s="74" t="n">
        <v>13</v>
      </c>
    </row>
    <row r="9">
      <c r="B9" s="70" t="inlineStr">
        <is>
          <t>BANK_TRANSFER</t>
        </is>
      </c>
    </row>
    <row r="11">
      <c r="A11" s="60" t="inlineStr">
        <is>
          <t>Date</t>
        </is>
      </c>
      <c r="B11" s="61" t="inlineStr">
        <is>
          <t>Particulars</t>
        </is>
      </c>
      <c r="C11" s="62" t="inlineStr">
        <is>
          <t>Amount</t>
        </is>
      </c>
    </row>
    <row r="12">
      <c r="A12" s="63" t="n">
        <v>44636</v>
      </c>
      <c r="B12" s="64" t="inlineStr">
        <is>
          <t>*****7763172 02H22 *****6711 - ib transfer</t>
        </is>
      </c>
      <c r="C12" s="65" t="n">
        <v>4000</v>
      </c>
    </row>
    <row r="13">
      <c r="A13" s="63" t="n">
        <v>44636</v>
      </c>
      <c r="B13" s="64" t="inlineStr">
        <is>
          <t>*****0523715 08H06 *****6711 - ib transfer</t>
        </is>
      </c>
      <c r="C13" s="65" t="n">
        <v>4000</v>
      </c>
    </row>
    <row r="14">
      <c r="A14" s="63" t="n">
        <v>44636</v>
      </c>
      <c r="B14" s="64" t="inlineStr">
        <is>
          <t>*****7763172 09H03 *****6711 - ib transfer</t>
        </is>
      </c>
      <c r="C14" s="65" t="n">
        <v>60000</v>
      </c>
    </row>
    <row r="15">
      <c r="A15" s="63" t="n">
        <v>44636</v>
      </c>
      <c r="B15" s="64" t="inlineStr">
        <is>
          <t>*****7763172 14H40 *****6711 - ib transfer</t>
        </is>
      </c>
      <c r="C15" s="65" t="n">
        <v>60000</v>
      </c>
    </row>
    <row r="16">
      <c r="A16" s="63" t="n">
        <v>44642</v>
      </c>
      <c r="B16" s="64" t="inlineStr">
        <is>
          <t>*****7763172 22H03 *****6711 - ib transfer</t>
        </is>
      </c>
      <c r="C16" s="65" t="n">
        <v>2500</v>
      </c>
    </row>
    <row r="17">
      <c r="A17" s="63" t="n">
        <v>44643</v>
      </c>
      <c r="B17" s="64" t="inlineStr">
        <is>
          <t>*****0523715 10H58 *****6711 - ib transfer</t>
        </is>
      </c>
      <c r="C17" s="65" t="n">
        <v>3700</v>
      </c>
    </row>
    <row r="18">
      <c r="A18" s="63" t="n">
        <v>44648</v>
      </c>
      <c r="B18" s="64" t="inlineStr">
        <is>
          <t>*****7763172 13H34 *****6711 - ib transfer</t>
        </is>
      </c>
      <c r="C18" s="65" t="n">
        <v>4913.17</v>
      </c>
    </row>
    <row r="19">
      <c r="A19" s="63" t="n">
        <v>44649</v>
      </c>
      <c r="B19" s="64" t="inlineStr">
        <is>
          <t>*****7763172 17H31 *****6711 - ib transfer</t>
        </is>
      </c>
      <c r="C19" s="65" t="n">
        <v>2550</v>
      </c>
    </row>
    <row r="20">
      <c r="A20" s="63" t="n">
        <v>44649</v>
      </c>
      <c r="B20" s="64" t="inlineStr">
        <is>
          <t>*****7763172 17H39 *****6711 - ib transfer</t>
        </is>
      </c>
      <c r="C20" s="65" t="n">
        <v>1500</v>
      </c>
    </row>
    <row r="21">
      <c r="A21" s="63" t="n">
        <v>44656</v>
      </c>
      <c r="B21" s="64" t="inlineStr">
        <is>
          <t>*****7763172 09H47 *****6711 - ib transfer</t>
        </is>
      </c>
      <c r="C21" s="65" t="n">
        <v>600</v>
      </c>
    </row>
    <row r="22">
      <c r="A22" s="63" t="n">
        <v>44662</v>
      </c>
      <c r="B22" s="64" t="inlineStr">
        <is>
          <t>*****7763172 00H04 *****6711 - ib transfer</t>
        </is>
      </c>
      <c r="C22" s="65" t="n">
        <v>200</v>
      </c>
    </row>
    <row r="23">
      <c r="A23" s="63" t="n">
        <v>44662</v>
      </c>
      <c r="B23" s="64" t="inlineStr">
        <is>
          <t>*****7763172 18H27 *****6711 - ib transfer</t>
        </is>
      </c>
      <c r="C23" s="65" t="n">
        <v>400</v>
      </c>
    </row>
    <row r="24">
      <c r="A24" s="66" t="n">
        <v>44679</v>
      </c>
      <c r="B24" s="67" t="inlineStr">
        <is>
          <t>*****7763172 09H31 *****6711 - ib transfer</t>
        </is>
      </c>
      <c r="C24" s="68" t="n">
        <v>1500</v>
      </c>
    </row>
    <row r="26">
      <c r="B26" s="70" t="inlineStr">
        <is>
          <t>H IB TRANSFER</t>
        </is>
      </c>
    </row>
    <row r="28">
      <c r="A28" s="60" t="inlineStr">
        <is>
          <t>Date</t>
        </is>
      </c>
      <c r="B28" s="61" t="inlineStr">
        <is>
          <t>Particulars</t>
        </is>
      </c>
      <c r="C28" s="62" t="inlineStr">
        <is>
          <t>Amount</t>
        </is>
      </c>
    </row>
    <row r="29">
      <c r="A29" s="63" t="n">
        <v>44636</v>
      </c>
      <c r="B29" s="64" t="inlineStr">
        <is>
          <t>*****7763172 02H22 *****6711 - ib transfer</t>
        </is>
      </c>
      <c r="C29" s="65" t="n">
        <v>4000</v>
      </c>
    </row>
    <row r="30">
      <c r="A30" s="63" t="n">
        <v>44636</v>
      </c>
      <c r="B30" s="64" t="inlineStr">
        <is>
          <t>*****0523715 08H06 *****6711 - ib transfer</t>
        </is>
      </c>
      <c r="C30" s="65" t="n">
        <v>4000</v>
      </c>
    </row>
    <row r="31">
      <c r="A31" s="63" t="n">
        <v>44636</v>
      </c>
      <c r="B31" s="64" t="inlineStr">
        <is>
          <t>*****7763172 09H03 *****6711 - ib transfer</t>
        </is>
      </c>
      <c r="C31" s="65" t="n">
        <v>60000</v>
      </c>
    </row>
    <row r="32">
      <c r="A32" s="63" t="n">
        <v>44636</v>
      </c>
      <c r="B32" s="64" t="inlineStr">
        <is>
          <t>*****7763172 14H40 *****6711 - ib transfer</t>
        </is>
      </c>
      <c r="C32" s="65" t="n">
        <v>60000</v>
      </c>
    </row>
    <row r="33">
      <c r="A33" s="63" t="n">
        <v>44642</v>
      </c>
      <c r="B33" s="64" t="inlineStr">
        <is>
          <t>*****7763172 22H03 *****6711 - ib transfer</t>
        </is>
      </c>
      <c r="C33" s="65" t="n">
        <v>2500</v>
      </c>
    </row>
    <row r="34">
      <c r="A34" s="63" t="n">
        <v>44643</v>
      </c>
      <c r="B34" s="64" t="inlineStr">
        <is>
          <t>*****0523715 10H58 *****6711 - ib transfer</t>
        </is>
      </c>
      <c r="C34" s="65" t="n">
        <v>3700</v>
      </c>
    </row>
    <row r="35">
      <c r="A35" s="63" t="n">
        <v>44648</v>
      </c>
      <c r="B35" s="64" t="inlineStr">
        <is>
          <t>*****7763172 13H34 *****6711 - ib transfer</t>
        </is>
      </c>
      <c r="C35" s="65" t="n">
        <v>4913.17</v>
      </c>
    </row>
    <row r="36">
      <c r="A36" s="63" t="n">
        <v>44649</v>
      </c>
      <c r="B36" s="64" t="inlineStr">
        <is>
          <t>*****7763172 17H31 *****6711 - ib transfer</t>
        </is>
      </c>
      <c r="C36" s="65" t="n">
        <v>2550</v>
      </c>
    </row>
    <row r="37">
      <c r="A37" s="63" t="n">
        <v>44649</v>
      </c>
      <c r="B37" s="64" t="inlineStr">
        <is>
          <t>*****7763172 17H39 *****6711 - ib transfer</t>
        </is>
      </c>
      <c r="C37" s="65" t="n">
        <v>1500</v>
      </c>
    </row>
    <row r="38">
      <c r="A38" s="63" t="n">
        <v>44656</v>
      </c>
      <c r="B38" s="64" t="inlineStr">
        <is>
          <t>*****7763172 09H47 *****6711 - ib transfer</t>
        </is>
      </c>
      <c r="C38" s="65" t="n">
        <v>600</v>
      </c>
    </row>
    <row r="39">
      <c r="A39" s="63" t="n">
        <v>44662</v>
      </c>
      <c r="B39" s="64" t="inlineStr">
        <is>
          <t>*****7763172 00H04 *****6711 - ib transfer</t>
        </is>
      </c>
      <c r="C39" s="65" t="n">
        <v>200</v>
      </c>
    </row>
    <row r="40">
      <c r="A40" s="63" t="n">
        <v>44662</v>
      </c>
      <c r="B40" s="64" t="inlineStr">
        <is>
          <t>*****7763172 18H27 *****6711 - ib transfer</t>
        </is>
      </c>
      <c r="C40" s="65" t="n">
        <v>400</v>
      </c>
    </row>
    <row r="41">
      <c r="A41" s="66" t="n">
        <v>44679</v>
      </c>
      <c r="B41" s="67" t="inlineStr">
        <is>
          <t>*****7763172 09H31 *****6711 - ib transfer</t>
        </is>
      </c>
      <c r="C41" s="68" t="n">
        <v>1500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E233"/>
  <sheetViews>
    <sheetView workbookViewId="0">
      <selection activeCell="B33" sqref="B33"/>
    </sheetView>
  </sheetViews>
  <sheetFormatPr baseColWidth="8" defaultRowHeight="13.2"/>
  <cols>
    <col width="23.37" customWidth="1" style="33" min="1" max="1"/>
    <col width="65.19" customWidth="1" style="33" min="2" max="2"/>
    <col width="9.84" customWidth="1" style="33" min="3" max="3"/>
    <col width="9.84" customWidth="1" style="33" min="4" max="4"/>
    <col width="6.15" customWidth="1" style="33" min="5" max="5"/>
  </cols>
  <sheetData>
    <row r="1">
      <c r="B1" s="71" t="inlineStr">
        <is>
          <t>Summary of Outflow Transactions</t>
        </is>
      </c>
    </row>
    <row r="3">
      <c r="A3" s="72" t="inlineStr">
        <is>
          <t>Month</t>
        </is>
      </c>
      <c r="B3" s="72" t="inlineStr">
        <is>
          <t>Feb 2022</t>
        </is>
      </c>
      <c r="C3" s="72" t="inlineStr">
        <is>
          <t>Mar 2022</t>
        </is>
      </c>
      <c r="D3" s="72" t="inlineStr">
        <is>
          <t>Apr 2022</t>
        </is>
      </c>
      <c r="E3" s="72" t="inlineStr">
        <is>
          <t>Total</t>
        </is>
      </c>
    </row>
    <row r="4">
      <c r="A4" s="73" t="inlineStr">
        <is>
          <t>key</t>
        </is>
      </c>
      <c r="B4" s="73" t="inlineStr">
        <is>
          <t>APPLE COM ITUNES ZAF H FEE POS DECLINED INSUFF FUNDS</t>
        </is>
      </c>
      <c r="C4" s="73" t="inlineStr"/>
      <c r="D4" s="73" t="inlineStr"/>
      <c r="E4" s="73" t="inlineStr"/>
    </row>
    <row r="5">
      <c r="A5" s="74" t="inlineStr">
        <is>
          <t>Total</t>
        </is>
      </c>
      <c r="B5" s="74" t="n">
        <v>17</v>
      </c>
      <c r="C5" s="74" t="n">
        <v>178.5</v>
      </c>
      <c r="D5" s="74" t="n">
        <v>17</v>
      </c>
      <c r="E5" s="74" t="n">
        <v>212.5</v>
      </c>
    </row>
    <row r="6">
      <c r="A6" s="73" t="inlineStr">
        <is>
          <t>Average</t>
        </is>
      </c>
      <c r="B6" s="73" t="n">
        <v>8.5</v>
      </c>
      <c r="C6" s="73" t="n">
        <v>8.5</v>
      </c>
      <c r="D6" s="73" t="n">
        <v>8.5</v>
      </c>
      <c r="E6" s="73" t="n">
        <v>8.5</v>
      </c>
    </row>
    <row r="7">
      <c r="A7" s="74" t="inlineStr">
        <is>
          <t>No. of transactions</t>
        </is>
      </c>
      <c r="B7" s="74" t="n">
        <v>2</v>
      </c>
      <c r="C7" s="74" t="n">
        <v>21</v>
      </c>
      <c r="D7" s="74" t="n">
        <v>2</v>
      </c>
      <c r="E7" s="74" t="n">
        <v>25</v>
      </c>
    </row>
    <row r="9">
      <c r="A9" s="72" t="inlineStr">
        <is>
          <t>Month</t>
        </is>
      </c>
      <c r="B9" s="72" t="inlineStr">
        <is>
          <t>Mar 2022</t>
        </is>
      </c>
      <c r="C9" s="72" t="inlineStr">
        <is>
          <t>Apr 2022</t>
        </is>
      </c>
      <c r="D9" s="72" t="inlineStr">
        <is>
          <t>May 2022</t>
        </is>
      </c>
      <c r="E9" s="72" t="inlineStr">
        <is>
          <t>Total</t>
        </is>
      </c>
    </row>
    <row r="10">
      <c r="A10" s="73" t="inlineStr">
        <is>
          <t>key</t>
        </is>
      </c>
      <c r="B10" s="73" t="inlineStr">
        <is>
          <t>INTL TRANS F BANK CHARGES</t>
        </is>
      </c>
      <c r="C10" s="73" t="inlineStr"/>
      <c r="D10" s="73" t="inlineStr"/>
      <c r="E10" s="73" t="inlineStr"/>
    </row>
    <row r="11">
      <c r="A11" s="74" t="inlineStr">
        <is>
          <t>Total</t>
        </is>
      </c>
      <c r="B11" s="74" t="n">
        <v>1325.27</v>
      </c>
      <c r="C11" s="74" t="n">
        <v>15.93</v>
      </c>
      <c r="D11" s="74" t="n">
        <v>2.19</v>
      </c>
      <c r="E11" s="74" t="n">
        <v>1343.39</v>
      </c>
    </row>
    <row r="12">
      <c r="A12" s="73" t="inlineStr">
        <is>
          <t>Average</t>
        </is>
      </c>
      <c r="B12" s="73" t="n">
        <v>189.32</v>
      </c>
      <c r="C12" s="73" t="n">
        <v>3.19</v>
      </c>
      <c r="D12" s="73" t="n">
        <v>2.19</v>
      </c>
      <c r="E12" s="73" t="n">
        <v>103.34</v>
      </c>
    </row>
    <row r="13">
      <c r="A13" s="74" t="inlineStr">
        <is>
          <t>No. of transactions</t>
        </is>
      </c>
      <c r="B13" s="74" t="n">
        <v>7</v>
      </c>
      <c r="C13" s="74" t="n">
        <v>5</v>
      </c>
      <c r="D13" s="74" t="n">
        <v>1</v>
      </c>
      <c r="E13" s="74" t="n">
        <v>13</v>
      </c>
    </row>
    <row r="15">
      <c r="A15" s="72" t="inlineStr">
        <is>
          <t>Month</t>
        </is>
      </c>
      <c r="B15" s="72" t="inlineStr">
        <is>
          <t>Mar 2022</t>
        </is>
      </c>
      <c r="C15" s="72" t="inlineStr">
        <is>
          <t>Apr 2022</t>
        </is>
      </c>
      <c r="D15" s="72" t="inlineStr">
        <is>
          <t>May 2022</t>
        </is>
      </c>
      <c r="E15" s="72" t="inlineStr">
        <is>
          <t>Total</t>
        </is>
      </c>
    </row>
    <row r="16">
      <c r="A16" s="73" t="inlineStr">
        <is>
          <t>key</t>
        </is>
      </c>
      <c r="B16" s="73" t="inlineStr">
        <is>
          <t>H IB TRANSFER</t>
        </is>
      </c>
      <c r="C16" s="73" t="inlineStr"/>
      <c r="D16" s="73" t="inlineStr"/>
      <c r="E16" s="73" t="inlineStr"/>
    </row>
    <row r="17">
      <c r="A17" s="74" t="inlineStr">
        <is>
          <t>Total</t>
        </is>
      </c>
      <c r="B17" s="74" t="n">
        <v>251500</v>
      </c>
      <c r="C17" s="74" t="n">
        <v>74050</v>
      </c>
      <c r="D17" s="74" t="n">
        <v>1483</v>
      </c>
      <c r="E17" s="74" t="n">
        <v>327033</v>
      </c>
    </row>
    <row r="18">
      <c r="A18" s="73" t="inlineStr">
        <is>
          <t>Average</t>
        </is>
      </c>
      <c r="B18" s="73" t="n">
        <v>62875</v>
      </c>
      <c r="C18" s="73" t="n">
        <v>37025</v>
      </c>
      <c r="D18" s="73" t="n">
        <v>741.5</v>
      </c>
      <c r="E18" s="73" t="n">
        <v>40879.12</v>
      </c>
    </row>
    <row r="19">
      <c r="A19" s="74" t="inlineStr">
        <is>
          <t>No. of transactions</t>
        </is>
      </c>
      <c r="B19" s="74" t="n">
        <v>4</v>
      </c>
      <c r="C19" s="74" t="n">
        <v>2</v>
      </c>
      <c r="D19" s="74" t="n">
        <v>2</v>
      </c>
      <c r="E19" s="74" t="n">
        <v>8</v>
      </c>
    </row>
    <row r="21">
      <c r="A21" s="72" t="inlineStr">
        <is>
          <t>Month</t>
        </is>
      </c>
      <c r="B21" s="72" t="inlineStr">
        <is>
          <t>Mar 2022</t>
        </is>
      </c>
      <c r="C21" s="72" t="inlineStr">
        <is>
          <t>Apr 2022</t>
        </is>
      </c>
      <c r="D21" s="72" t="inlineStr">
        <is>
          <t>Total</t>
        </is>
      </c>
    </row>
    <row r="22">
      <c r="A22" s="73" t="inlineStr">
        <is>
          <t>key</t>
        </is>
      </c>
      <c r="B22" s="73" t="inlineStr">
        <is>
          <t>APPLE COM BIL MAR CHEQUE CARD PURCHASE</t>
        </is>
      </c>
      <c r="C22" s="73" t="inlineStr"/>
      <c r="D22" s="73" t="inlineStr"/>
    </row>
    <row r="23">
      <c r="A23" s="74" t="inlineStr">
        <is>
          <t>Total</t>
        </is>
      </c>
      <c r="B23" s="74" t="n">
        <v>1824.97</v>
      </c>
      <c r="C23" s="74" t="n">
        <v>274.97</v>
      </c>
      <c r="D23" s="74" t="n">
        <v>2099.94</v>
      </c>
    </row>
    <row r="24">
      <c r="A24" s="73" t="inlineStr">
        <is>
          <t>Average</t>
        </is>
      </c>
      <c r="B24" s="73" t="n">
        <v>608.3200000000001</v>
      </c>
      <c r="C24" s="73" t="n">
        <v>137.49</v>
      </c>
      <c r="D24" s="73" t="n">
        <v>419.99</v>
      </c>
    </row>
    <row r="25">
      <c r="A25" s="74" t="inlineStr">
        <is>
          <t>No. of transactions</t>
        </is>
      </c>
      <c r="B25" s="74" t="n">
        <v>3</v>
      </c>
      <c r="C25" s="74" t="n">
        <v>2</v>
      </c>
      <c r="D25" s="74" t="n">
        <v>5</v>
      </c>
    </row>
    <row r="27">
      <c r="A27" s="72" t="inlineStr">
        <is>
          <t>Month</t>
        </is>
      </c>
      <c r="B27" s="72" t="inlineStr">
        <is>
          <t>Mar 2022</t>
        </is>
      </c>
      <c r="C27" s="72" t="inlineStr">
        <is>
          <t>Total</t>
        </is>
      </c>
    </row>
    <row r="28">
      <c r="A28" s="73" t="inlineStr">
        <is>
          <t>key</t>
        </is>
      </c>
      <c r="B28" s="73" t="inlineStr">
        <is>
          <t>APPLE COM WWW CO ZAF H FEE POS DECLINED INSUFF FUNDS</t>
        </is>
      </c>
      <c r="C28" s="73" t="inlineStr"/>
    </row>
    <row r="29">
      <c r="A29" s="74" t="inlineStr">
        <is>
          <t>Total</t>
        </is>
      </c>
      <c r="B29" s="74" t="n">
        <v>25.5</v>
      </c>
      <c r="C29" s="74" t="n">
        <v>25.5</v>
      </c>
    </row>
    <row r="30">
      <c r="A30" s="73" t="inlineStr">
        <is>
          <t>Average</t>
        </is>
      </c>
      <c r="B30" s="73" t="n">
        <v>8.5</v>
      </c>
      <c r="C30" s="73" t="n">
        <v>8.5</v>
      </c>
    </row>
    <row r="31">
      <c r="A31" s="74" t="inlineStr">
        <is>
          <t>No. of transactions</t>
        </is>
      </c>
      <c r="B31" s="74" t="n">
        <v>3</v>
      </c>
      <c r="C31" s="74" t="n">
        <v>3</v>
      </c>
    </row>
    <row r="33">
      <c r="A33" s="72" t="inlineStr">
        <is>
          <t>Month</t>
        </is>
      </c>
      <c r="B33" s="72" t="inlineStr">
        <is>
          <t>Feb 2022</t>
        </is>
      </c>
      <c r="C33" s="72" t="inlineStr">
        <is>
          <t>Mar 2022</t>
        </is>
      </c>
      <c r="D33" s="72" t="inlineStr">
        <is>
          <t>Apr 2022</t>
        </is>
      </c>
      <c r="E33" s="72" t="inlineStr">
        <is>
          <t>Total</t>
        </is>
      </c>
    </row>
    <row r="34">
      <c r="A34" s="73" t="inlineStr">
        <is>
          <t>key</t>
        </is>
      </c>
      <c r="B34" s="73" t="inlineStr">
        <is>
          <t>EXCESS INTEREST</t>
        </is>
      </c>
      <c r="C34" s="73" t="inlineStr"/>
      <c r="D34" s="73" t="inlineStr"/>
      <c r="E34" s="73" t="inlineStr"/>
    </row>
    <row r="35">
      <c r="A35" s="74" t="inlineStr">
        <is>
          <t>Total</t>
        </is>
      </c>
      <c r="B35" s="74" t="n">
        <v>39</v>
      </c>
      <c r="C35" s="74" t="n">
        <v>9.67</v>
      </c>
      <c r="D35" s="74" t="n">
        <v>0.02</v>
      </c>
      <c r="E35" s="74" t="n">
        <v>48.69</v>
      </c>
    </row>
    <row r="36">
      <c r="A36" s="73" t="inlineStr">
        <is>
          <t>Average</t>
        </is>
      </c>
      <c r="B36" s="73" t="n">
        <v>39</v>
      </c>
      <c r="C36" s="73" t="n">
        <v>9.67</v>
      </c>
      <c r="D36" s="73" t="n">
        <v>0.02</v>
      </c>
      <c r="E36" s="73" t="n">
        <v>16.23</v>
      </c>
    </row>
    <row r="37">
      <c r="A37" s="74" t="inlineStr">
        <is>
          <t>No. of transactions</t>
        </is>
      </c>
      <c r="B37" s="74" t="n">
        <v>1</v>
      </c>
      <c r="C37" s="74" t="n">
        <v>1</v>
      </c>
      <c r="D37" s="74" t="n">
        <v>1</v>
      </c>
      <c r="E37" s="74" t="n">
        <v>3</v>
      </c>
    </row>
    <row r="39">
      <c r="A39" s="72" t="inlineStr">
        <is>
          <t>Month</t>
        </is>
      </c>
      <c r="B39" s="72" t="inlineStr">
        <is>
          <t>Feb 2022</t>
        </is>
      </c>
      <c r="C39" s="72" t="inlineStr">
        <is>
          <t>Mar 2022</t>
        </is>
      </c>
      <c r="D39" s="72" t="inlineStr">
        <is>
          <t>Apr 2022</t>
        </is>
      </c>
      <c r="E39" s="72" t="inlineStr">
        <is>
          <t>Total</t>
        </is>
      </c>
    </row>
    <row r="40">
      <c r="A40" s="73" t="inlineStr">
        <is>
          <t>key</t>
        </is>
      </c>
      <c r="B40" s="73" t="inlineStr">
        <is>
          <t>MONTHLY MANAGEMENT FEE</t>
        </is>
      </c>
      <c r="C40" s="73" t="inlineStr"/>
      <c r="D40" s="73" t="inlineStr"/>
      <c r="E40" s="73" t="inlineStr"/>
    </row>
    <row r="41">
      <c r="A41" s="74" t="inlineStr">
        <is>
          <t>Total</t>
        </is>
      </c>
      <c r="B41" s="74" t="n">
        <v>280</v>
      </c>
      <c r="C41" s="74" t="n">
        <v>280</v>
      </c>
      <c r="D41" s="74" t="n">
        <v>280</v>
      </c>
      <c r="E41" s="74" t="n">
        <v>840</v>
      </c>
    </row>
    <row r="42">
      <c r="A42" s="73" t="inlineStr">
        <is>
          <t>Average</t>
        </is>
      </c>
      <c r="B42" s="73" t="n">
        <v>280</v>
      </c>
      <c r="C42" s="73" t="n">
        <v>280</v>
      </c>
      <c r="D42" s="73" t="n">
        <v>280</v>
      </c>
      <c r="E42" s="73" t="n">
        <v>280</v>
      </c>
    </row>
    <row r="43">
      <c r="A43" s="74" t="inlineStr">
        <is>
          <t>No. of transactions</t>
        </is>
      </c>
      <c r="B43" s="74" t="n">
        <v>1</v>
      </c>
      <c r="C43" s="74" t="n">
        <v>1</v>
      </c>
      <c r="D43" s="74" t="n">
        <v>1</v>
      </c>
      <c r="E43" s="74" t="n">
        <v>3</v>
      </c>
    </row>
    <row r="45">
      <c r="A45" s="72" t="inlineStr">
        <is>
          <t>Month</t>
        </is>
      </c>
      <c r="B45" s="72" t="inlineStr">
        <is>
          <t>Feb 2022</t>
        </is>
      </c>
      <c r="C45" s="72" t="inlineStr">
        <is>
          <t>Mar 2022</t>
        </is>
      </c>
      <c r="D45" s="72" t="inlineStr">
        <is>
          <t>Apr 2022</t>
        </is>
      </c>
      <c r="E45" s="72" t="inlineStr">
        <is>
          <t>Total</t>
        </is>
      </c>
    </row>
    <row r="46">
      <c r="A46" s="73" t="inlineStr">
        <is>
          <t>key</t>
        </is>
      </c>
      <c r="B46" s="73" t="inlineStr">
        <is>
          <t>R FEE MYUPDATES BUSINESS</t>
        </is>
      </c>
      <c r="C46" s="73" t="inlineStr"/>
      <c r="D46" s="73" t="inlineStr"/>
      <c r="E46" s="73" t="inlineStr"/>
    </row>
    <row r="47">
      <c r="A47" s="74" t="inlineStr">
        <is>
          <t>Total</t>
        </is>
      </c>
      <c r="B47" s="74" t="n">
        <v>6</v>
      </c>
      <c r="C47" s="74" t="n">
        <v>10</v>
      </c>
      <c r="D47" s="74" t="n">
        <v>4</v>
      </c>
      <c r="E47" s="74" t="n">
        <v>20</v>
      </c>
    </row>
    <row r="48">
      <c r="A48" s="73" t="inlineStr">
        <is>
          <t>Average</t>
        </is>
      </c>
      <c r="B48" s="73" t="n">
        <v>6</v>
      </c>
      <c r="C48" s="73" t="n">
        <v>10</v>
      </c>
      <c r="D48" s="73" t="n">
        <v>4</v>
      </c>
      <c r="E48" s="73" t="n">
        <v>6.67</v>
      </c>
    </row>
    <row r="49">
      <c r="A49" s="74" t="inlineStr">
        <is>
          <t>No. of transactions</t>
        </is>
      </c>
      <c r="B49" s="74" t="n">
        <v>1</v>
      </c>
      <c r="C49" s="74" t="n">
        <v>1</v>
      </c>
      <c r="D49" s="74" t="n">
        <v>1</v>
      </c>
      <c r="E49" s="74" t="n">
        <v>3</v>
      </c>
    </row>
    <row r="51">
      <c r="A51" s="72" t="inlineStr">
        <is>
          <t>Month</t>
        </is>
      </c>
      <c r="B51" s="72" t="inlineStr">
        <is>
          <t>Mar 2022</t>
        </is>
      </c>
      <c r="C51" s="72" t="inlineStr">
        <is>
          <t>Total</t>
        </is>
      </c>
    </row>
    <row r="52">
      <c r="A52" s="73" t="inlineStr">
        <is>
          <t>key</t>
        </is>
      </c>
      <c r="B52" s="73" t="inlineStr">
        <is>
          <t>REVOLUT MAR CHEQUE CARD PURCHASE</t>
        </is>
      </c>
      <c r="C52" s="73" t="inlineStr"/>
    </row>
    <row r="53">
      <c r="A53" s="74" t="inlineStr">
        <is>
          <t>Total</t>
        </is>
      </c>
      <c r="B53" s="74" t="n">
        <v>45013.79</v>
      </c>
      <c r="C53" s="74" t="n">
        <v>45013.79</v>
      </c>
    </row>
    <row r="54">
      <c r="A54" s="73" t="inlineStr">
        <is>
          <t>Average</t>
        </is>
      </c>
      <c r="B54" s="73" t="n">
        <v>15004.6</v>
      </c>
      <c r="C54" s="73" t="n">
        <v>15004.6</v>
      </c>
    </row>
    <row r="55">
      <c r="A55" s="74" t="inlineStr">
        <is>
          <t>No. of transactions</t>
        </is>
      </c>
      <c r="B55" s="74" t="n">
        <v>3</v>
      </c>
      <c r="C55" s="74" t="n">
        <v>3</v>
      </c>
    </row>
    <row r="57">
      <c r="B57" s="70" t="inlineStr">
        <is>
          <t>BANK_TRANSFER</t>
        </is>
      </c>
    </row>
    <row r="59">
      <c r="A59" s="60" t="inlineStr">
        <is>
          <t>Date</t>
        </is>
      </c>
      <c r="B59" s="61" t="inlineStr">
        <is>
          <t>Particulars</t>
        </is>
      </c>
      <c r="C59" s="62" t="inlineStr">
        <is>
          <t>Amount</t>
        </is>
      </c>
    </row>
    <row r="60">
      <c r="A60" s="63" t="n">
        <v>44636</v>
      </c>
      <c r="B60" s="64" t="inlineStr">
        <is>
          <t>*****7763172 01H53 *****6711 - ib transfer</t>
        </is>
      </c>
      <c r="C60" s="65" t="n">
        <v>230000</v>
      </c>
    </row>
    <row r="61">
      <c r="A61" s="63" t="n">
        <v>44636</v>
      </c>
      <c r="B61" s="64" t="inlineStr">
        <is>
          <t>*****0523715 01H54 *****6711 - ib transfer</t>
        </is>
      </c>
      <c r="C61" s="65" t="n">
        <v>500</v>
      </c>
    </row>
    <row r="62">
      <c r="A62" s="63" t="n">
        <v>44636</v>
      </c>
      <c r="B62" s="64" t="inlineStr">
        <is>
          <t>*****0523715 08H09 *****6711 - ib transfer</t>
        </is>
      </c>
      <c r="C62" s="65" t="n">
        <v>4000</v>
      </c>
    </row>
    <row r="63">
      <c r="A63" s="63" t="n">
        <v>44636</v>
      </c>
      <c r="B63" s="64" t="inlineStr">
        <is>
          <t>*****7763172 14H26 *****6711 - ib transfer</t>
        </is>
      </c>
      <c r="C63" s="65" t="n">
        <v>17000</v>
      </c>
    </row>
    <row r="64">
      <c r="A64" s="63" t="n">
        <v>44656</v>
      </c>
      <c r="B64" s="64" t="inlineStr">
        <is>
          <t>*****0523715 09H46 *****6711 - ib transfer</t>
        </is>
      </c>
      <c r="C64" s="65" t="n">
        <v>50</v>
      </c>
    </row>
    <row r="65">
      <c r="A65" s="63" t="n">
        <v>44672</v>
      </c>
      <c r="B65" s="64" t="inlineStr">
        <is>
          <t>*****7763172 03H32 *****6711 - ib transfer</t>
        </is>
      </c>
      <c r="C65" s="65" t="n">
        <v>74000</v>
      </c>
    </row>
    <row r="66">
      <c r="A66" s="63" t="n">
        <v>44691</v>
      </c>
      <c r="B66" s="64" t="inlineStr">
        <is>
          <t>*****7763172 16H54 *****6711 - ib transfer</t>
        </is>
      </c>
      <c r="C66" s="65" t="n">
        <v>580</v>
      </c>
    </row>
    <row r="67">
      <c r="A67" s="66" t="n">
        <v>44700</v>
      </c>
      <c r="B67" s="67" t="inlineStr">
        <is>
          <t>*****7763172 20H55 *****6711 - ib transfer</t>
        </is>
      </c>
      <c r="C67" s="68" t="n">
        <v>903</v>
      </c>
    </row>
    <row r="69">
      <c r="B69" s="70" t="inlineStr">
        <is>
          <t>INTEREST</t>
        </is>
      </c>
    </row>
    <row r="71">
      <c r="A71" s="60" t="inlineStr">
        <is>
          <t>Date</t>
        </is>
      </c>
      <c r="B71" s="61" t="inlineStr">
        <is>
          <t>Particulars</t>
        </is>
      </c>
      <c r="C71" s="62" t="inlineStr">
        <is>
          <t>Amount</t>
        </is>
      </c>
    </row>
    <row r="72">
      <c r="A72" s="63" t="n">
        <v>44617</v>
      </c>
      <c r="B72" s="64" t="inlineStr">
        <is>
          <t>excess interest - excess interest</t>
        </is>
      </c>
      <c r="C72" s="65" t="n">
        <v>39</v>
      </c>
    </row>
    <row r="73">
      <c r="A73" s="63" t="n">
        <v>44645</v>
      </c>
      <c r="B73" s="64" t="inlineStr">
        <is>
          <t>excess interest - excess interest</t>
        </is>
      </c>
      <c r="C73" s="65" t="n">
        <v>9.67</v>
      </c>
    </row>
    <row r="74">
      <c r="A74" s="66" t="n">
        <v>44676</v>
      </c>
      <c r="B74" s="67" t="inlineStr">
        <is>
          <t>excess interest - excess interest</t>
        </is>
      </c>
      <c r="C74" s="68" t="n">
        <v>0.02</v>
      </c>
    </row>
    <row r="76">
      <c r="B76" s="70" t="inlineStr">
        <is>
          <t>CHARGES</t>
        </is>
      </c>
    </row>
    <row r="78">
      <c r="A78" s="60" t="inlineStr">
        <is>
          <t>Date</t>
        </is>
      </c>
      <c r="B78" s="61" t="inlineStr">
        <is>
          <t>Particulars</t>
        </is>
      </c>
      <c r="C78" s="62" t="inlineStr">
        <is>
          <t>Amount</t>
        </is>
      </c>
    </row>
    <row r="79">
      <c r="A79" s="63" t="n">
        <v>44638</v>
      </c>
      <c r="B79" s="64" t="inlineStr">
        <is>
          <t>!INTL. TRANS F4278*2419 ## - bank charges</t>
        </is>
      </c>
      <c r="C79" s="65" t="n">
        <v>48.12</v>
      </c>
    </row>
    <row r="80">
      <c r="A80" s="63" t="n">
        <v>44638</v>
      </c>
      <c r="B80" s="64" t="inlineStr">
        <is>
          <t>!INTL. TRANS F4278*2419 ## - bank charges</t>
        </is>
      </c>
      <c r="C80" s="65" t="n">
        <v>594.86</v>
      </c>
    </row>
    <row r="81">
      <c r="A81" s="63" t="n">
        <v>44638</v>
      </c>
      <c r="B81" s="64" t="inlineStr">
        <is>
          <t>!INTL. TRANS F4278*2419 ## - bank charges</t>
        </is>
      </c>
      <c r="C81" s="65" t="n">
        <v>594.86</v>
      </c>
    </row>
    <row r="82">
      <c r="A82" s="63" t="n">
        <v>44638</v>
      </c>
      <c r="B82" s="64" t="inlineStr">
        <is>
          <t>!INTL. TRANS F4278*2419 ## - bank charges</t>
        </is>
      </c>
      <c r="C82" s="65" t="n">
        <v>1.65</v>
      </c>
    </row>
    <row r="83">
      <c r="A83" s="63" t="n">
        <v>44639</v>
      </c>
      <c r="B83" s="64" t="inlineStr">
        <is>
          <t>!INTL. TRANS F4278*2419 ## - bank charges</t>
        </is>
      </c>
      <c r="C83" s="65" t="n">
        <v>0.41</v>
      </c>
    </row>
    <row r="84">
      <c r="A84" s="63" t="n">
        <v>44643</v>
      </c>
      <c r="B84" s="64" t="inlineStr">
        <is>
          <t>!INTL. TRANS F4278*2419 ## - bank charges</t>
        </is>
      </c>
      <c r="C84" s="65" t="n">
        <v>37.21</v>
      </c>
    </row>
    <row r="85">
      <c r="A85" s="63" t="n">
        <v>44651</v>
      </c>
      <c r="B85" s="64" t="inlineStr">
        <is>
          <t>!INTL. TRANS F4278*2419 ## - bank charges</t>
        </is>
      </c>
      <c r="C85" s="65" t="n">
        <v>48.16</v>
      </c>
    </row>
    <row r="86">
      <c r="A86" s="63" t="n">
        <v>44652</v>
      </c>
      <c r="B86" s="64" t="inlineStr">
        <is>
          <t>!INTL. TRANS F4278*2419 ## - bank charges</t>
        </is>
      </c>
      <c r="C86" s="65" t="n">
        <v>7.15</v>
      </c>
    </row>
    <row r="87">
      <c r="A87" s="63" t="n">
        <v>44653</v>
      </c>
      <c r="B87" s="64" t="inlineStr">
        <is>
          <t>!INTL. TRANS F4278*2419 ## - bank charges</t>
        </is>
      </c>
      <c r="C87" s="65" t="n">
        <v>0.41</v>
      </c>
    </row>
    <row r="88">
      <c r="A88" s="63" t="n">
        <v>44659</v>
      </c>
      <c r="B88" s="64" t="inlineStr">
        <is>
          <t>!INTL. TRANS F4278*2419 ## - bank charges</t>
        </is>
      </c>
      <c r="C88" s="65" t="n">
        <v>2.03</v>
      </c>
    </row>
    <row r="89">
      <c r="A89" s="63" t="n">
        <v>44664</v>
      </c>
      <c r="B89" s="64" t="inlineStr">
        <is>
          <t>!INTL. TRANS F4278*2419 ## - bank charges</t>
        </is>
      </c>
      <c r="C89" s="65" t="n">
        <v>4.69</v>
      </c>
    </row>
    <row r="90">
      <c r="A90" s="63" t="n">
        <v>44671</v>
      </c>
      <c r="B90" s="64" t="inlineStr">
        <is>
          <t>!INTL. TRANS F4278*2419 ## - bank charges</t>
        </is>
      </c>
      <c r="C90" s="65" t="n">
        <v>1.65</v>
      </c>
    </row>
    <row r="91">
      <c r="A91" s="63" t="n">
        <v>44680</v>
      </c>
      <c r="B91" s="64" t="inlineStr">
        <is>
          <t>!INTL. TRANS F4278*2419 ## - bank charges Description In (R)</t>
        </is>
      </c>
      <c r="C91" s="65" t="n">
        <v>7.36</v>
      </c>
    </row>
    <row r="92">
      <c r="A92" s="66" t="n">
        <v>44690</v>
      </c>
      <c r="B92" s="67" t="inlineStr">
        <is>
          <t>!INTL. TRANS F4278*2419 ## - bank charges</t>
        </is>
      </c>
      <c r="C92" s="68" t="n">
        <v>2.19</v>
      </c>
    </row>
    <row r="94">
      <c r="B94" s="70" t="inlineStr">
        <is>
          <t>CHEQUE</t>
        </is>
      </c>
    </row>
    <row r="96">
      <c r="A96" s="60" t="inlineStr">
        <is>
          <t>Date</t>
        </is>
      </c>
      <c r="B96" s="61" t="inlineStr">
        <is>
          <t>Particulars</t>
        </is>
      </c>
      <c r="C96" s="62" t="inlineStr">
        <is>
          <t>Amount</t>
        </is>
      </c>
    </row>
    <row r="97">
      <c r="A97" s="63" t="n">
        <v>44638</v>
      </c>
      <c r="B97" s="64" t="inlineStr">
        <is>
          <t>Revolut**4587 4278*2419 16 MAR - cheque card purchase</t>
        </is>
      </c>
      <c r="C97" s="65" t="n">
        <v>21631.34</v>
      </c>
    </row>
    <row r="98">
      <c r="A98" s="63" t="n">
        <v>44638</v>
      </c>
      <c r="B98" s="64" t="inlineStr">
        <is>
          <t>APPLE.COM/BIL 4278*2419 16 MAR - cheque card purchase</t>
        </is>
      </c>
      <c r="C98" s="65" t="n">
        <v>1749.99</v>
      </c>
    </row>
    <row r="99">
      <c r="A99" s="63" t="n">
        <v>44638</v>
      </c>
      <c r="B99" s="64" t="inlineStr">
        <is>
          <t>Revolut**4587 4278*2419 16 MAR - cheque card purchase</t>
        </is>
      </c>
      <c r="C99" s="65" t="n">
        <v>21631.34</v>
      </c>
    </row>
    <row r="100">
      <c r="A100" s="63" t="n">
        <v>44638</v>
      </c>
      <c r="B100" s="64" t="inlineStr">
        <is>
          <t>APPLE.COM/BIL 4278*2419 16 MAR - cheque card purchase</t>
        </is>
      </c>
      <c r="C100" s="65" t="n">
        <v>59.99</v>
      </c>
    </row>
    <row r="101">
      <c r="A101" s="63" t="n">
        <v>44639</v>
      </c>
      <c r="B101" s="64" t="inlineStr">
        <is>
          <t>APPLE.COM/BIL 4278*2419 16 MAR - cheque card purchase</t>
        </is>
      </c>
      <c r="C101" s="65" t="n">
        <v>14.99</v>
      </c>
    </row>
    <row r="102">
      <c r="A102" s="63" t="n">
        <v>44643</v>
      </c>
      <c r="B102" s="64" t="inlineStr">
        <is>
          <t>DEL *GolfTV 4278*2419 20 MAR - cheque card purchase</t>
        </is>
      </c>
      <c r="C102" s="65" t="n">
        <v>1353.21</v>
      </c>
    </row>
    <row r="103">
      <c r="A103" s="63" t="n">
        <v>44651</v>
      </c>
      <c r="B103" s="64" t="inlineStr">
        <is>
          <t>Revolut**4587 4278*2419 29 MAR - cheque card purchase</t>
        </is>
      </c>
      <c r="C103" s="65" t="n">
        <v>1751.11</v>
      </c>
    </row>
    <row r="104">
      <c r="A104" s="63" t="n">
        <v>44652</v>
      </c>
      <c r="B104" s="64" t="inlineStr">
        <is>
          <t>APPLE.COM/BIL 4278*2419 30 MAR - cheque card purchase</t>
        </is>
      </c>
      <c r="C104" s="65" t="n">
        <v>259.98</v>
      </c>
    </row>
    <row r="105">
      <c r="A105" s="63" t="n">
        <v>44653</v>
      </c>
      <c r="B105" s="64" t="inlineStr">
        <is>
          <t>APPLE.COM/BIL 4278*2419 30 MAR - cheque card purchase</t>
        </is>
      </c>
      <c r="C105" s="65" t="n">
        <v>14.99</v>
      </c>
    </row>
    <row r="106">
      <c r="A106" s="63" t="n">
        <v>44659</v>
      </c>
      <c r="B106" s="64" t="inlineStr">
        <is>
          <t>GOLFNOW*GOLFP 4278*2419 07 APR - cheque card purchase</t>
        </is>
      </c>
      <c r="C106" s="65" t="n">
        <v>73.73</v>
      </c>
    </row>
    <row r="107">
      <c r="A107" s="63" t="n">
        <v>44664</v>
      </c>
      <c r="B107" s="64" t="inlineStr">
        <is>
          <t>NETFLIX.COM 4278*2419 12 APR - cheque card purchase</t>
        </is>
      </c>
      <c r="C107" s="65" t="n">
        <v>170.65</v>
      </c>
    </row>
    <row r="108">
      <c r="A108" s="63" t="n">
        <v>44671</v>
      </c>
      <c r="B108" s="64" t="inlineStr">
        <is>
          <t>APPLE.COM/BIL 4278*2419 15 APR - cheque card purchase</t>
        </is>
      </c>
      <c r="C108" s="65" t="n">
        <v>59.99</v>
      </c>
    </row>
    <row r="109">
      <c r="A109" s="63" t="n">
        <v>44680</v>
      </c>
      <c r="B109" s="64" t="inlineStr">
        <is>
          <t>PROSEKARNA 4278*2419 26 APR - cheque card purchase</t>
        </is>
      </c>
      <c r="C109" s="65" t="n">
        <v>267.57</v>
      </c>
    </row>
    <row r="110">
      <c r="A110" s="66" t="n">
        <v>44690</v>
      </c>
      <c r="B110" s="67" t="inlineStr">
        <is>
          <t>GOLFNOW*GOLFP 4278*2419 06 MAY - cheque card purchase</t>
        </is>
      </c>
      <c r="C110" s="68" t="n">
        <v>79.54000000000001</v>
      </c>
    </row>
    <row r="112">
      <c r="B112" s="70" t="inlineStr">
        <is>
          <t>MONTHLY</t>
        </is>
      </c>
    </row>
    <row r="114">
      <c r="A114" s="60" t="inlineStr">
        <is>
          <t>Date</t>
        </is>
      </c>
      <c r="B114" s="61" t="inlineStr">
        <is>
          <t>Particulars</t>
        </is>
      </c>
      <c r="C114" s="62" t="inlineStr">
        <is>
          <t>Amount</t>
        </is>
      </c>
    </row>
    <row r="115">
      <c r="A115" s="63" t="n">
        <v>44620</v>
      </c>
      <c r="B115" s="64" t="inlineStr">
        <is>
          <t>monthly management fee ## - monthly management fee</t>
        </is>
      </c>
      <c r="C115" s="65" t="n">
        <v>280</v>
      </c>
    </row>
    <row r="116">
      <c r="A116" s="63" t="n">
        <v>44651</v>
      </c>
      <c r="B116" s="64" t="inlineStr">
        <is>
          <t>monthly management fee ## - monthly management fee</t>
        </is>
      </c>
      <c r="C116" s="65" t="n">
        <v>280</v>
      </c>
    </row>
    <row r="117">
      <c r="A117" s="66" t="n">
        <v>44681</v>
      </c>
      <c r="B117" s="67" t="inlineStr">
        <is>
          <t>monthly management fee ## - monthly management fee</t>
        </is>
      </c>
      <c r="C117" s="68" t="n">
        <v>280</v>
      </c>
    </row>
    <row r="119">
      <c r="B119" s="70" t="inlineStr">
        <is>
          <t>OVERDRAFT</t>
        </is>
      </c>
    </row>
    <row r="121">
      <c r="A121" s="60" t="inlineStr">
        <is>
          <t>Date</t>
        </is>
      </c>
      <c r="B121" s="61" t="inlineStr">
        <is>
          <t>Particulars</t>
        </is>
      </c>
      <c r="C121" s="62" t="inlineStr">
        <is>
          <t>Amount</t>
        </is>
      </c>
    </row>
    <row r="122">
      <c r="A122" s="63" t="n">
        <v>44620</v>
      </c>
      <c r="B122" s="64" t="inlineStr">
        <is>
          <t>overdraft service fee no limit ## - overdraft service fee no limit</t>
        </is>
      </c>
      <c r="C122" s="65" t="n">
        <v>212</v>
      </c>
    </row>
    <row r="123">
      <c r="A123" s="66" t="n">
        <v>44651</v>
      </c>
      <c r="B123" s="67" t="inlineStr">
        <is>
          <t>overdraft service fee no limit ## - overdraft service fee no limit</t>
        </is>
      </c>
      <c r="C123" s="68" t="n">
        <v>212</v>
      </c>
    </row>
    <row r="125">
      <c r="B125" s="70" t="inlineStr">
        <is>
          <t>FEE</t>
        </is>
      </c>
    </row>
    <row r="127">
      <c r="A127" s="60" t="inlineStr">
        <is>
          <t>Date</t>
        </is>
      </c>
      <c r="B127" s="61" t="inlineStr">
        <is>
          <t>Particulars</t>
        </is>
      </c>
      <c r="C127" s="62" t="inlineStr">
        <is>
          <t>Amount</t>
        </is>
      </c>
    </row>
    <row r="128">
      <c r="A128" s="63" t="n">
        <v>44636</v>
      </c>
      <c r="B128" s="64" t="inlineStr">
        <is>
          <t>fee immediate payment ## - fee immediate payment</t>
        </is>
      </c>
      <c r="C128" s="65" t="n">
        <v>35</v>
      </c>
    </row>
    <row r="129">
      <c r="A129" s="63" t="n">
        <v>44649</v>
      </c>
      <c r="B129" s="64" t="inlineStr">
        <is>
          <t>fee immediate payment ## - fee immediate payment</t>
        </is>
      </c>
      <c r="C129" s="65" t="n">
        <v>35</v>
      </c>
    </row>
    <row r="130">
      <c r="A130" s="63" t="n">
        <v>44663</v>
      </c>
      <c r="B130" s="64" t="inlineStr">
        <is>
          <t>0710290439 17H10 124182709 ## - fee - instant money</t>
        </is>
      </c>
      <c r="C130" s="65" t="n">
        <v>8.5</v>
      </c>
    </row>
    <row r="131">
      <c r="A131" s="66" t="n">
        <v>44680</v>
      </c>
      <c r="B131" s="67" t="inlineStr">
        <is>
          <t>0730850042 15H10 125878144 ## - fee - instant money</t>
        </is>
      </c>
      <c r="C131" s="68" t="n">
        <v>11</v>
      </c>
    </row>
    <row r="133">
      <c r="B133" s="70" t="inlineStr">
        <is>
          <t>APPLE COM ITUNES ZAF H FEE POS DECLINED INSUFF FUNDS</t>
        </is>
      </c>
    </row>
    <row r="135">
      <c r="A135" s="60" t="inlineStr">
        <is>
          <t>Date</t>
        </is>
      </c>
      <c r="B135" s="61" t="inlineStr">
        <is>
          <t>Particulars</t>
        </is>
      </c>
      <c r="C135" s="62" t="inlineStr">
        <is>
          <t>Amount</t>
        </is>
      </c>
    </row>
    <row r="136">
      <c r="A136" s="63" t="n">
        <v>44618</v>
      </c>
      <c r="B136" s="64" t="inlineStr">
        <is>
          <t>APPLE.COM/ ITUNES.COM ZAF 26-02-2022 05H25:59 ## - fee- pos declined insuff funds</t>
        </is>
      </c>
      <c r="C136" s="65" t="n">
        <v>8.5</v>
      </c>
    </row>
    <row r="137">
      <c r="A137" s="63" t="n">
        <v>44620</v>
      </c>
      <c r="B137" s="64" t="inlineStr">
        <is>
          <t>APPLE.COM/ ITUNES.COM ZAF 28-02-2022 08H17:28 ## - fee- pos declined insuff funds</t>
        </is>
      </c>
      <c r="C137" s="65" t="n">
        <v>8.5</v>
      </c>
    </row>
    <row r="138">
      <c r="A138" s="63" t="n">
        <v>44621</v>
      </c>
      <c r="B138" s="64" t="inlineStr">
        <is>
          <t>APPLE.COM/ ITUNES.COM ZAF 01-03-2022 10H44:54 ## - fee- pos declined insuff funds</t>
        </is>
      </c>
      <c r="C138" s="65" t="n">
        <v>8.5</v>
      </c>
    </row>
    <row r="139">
      <c r="A139" s="63" t="n">
        <v>44621</v>
      </c>
      <c r="B139" s="64" t="inlineStr">
        <is>
          <t>APPLE.COM/ ITUNES.COM ZAF 01-03-2022 12H13:35 ## - fee- pos declined insuff funds</t>
        </is>
      </c>
      <c r="C139" s="65" t="n">
        <v>8.5</v>
      </c>
    </row>
    <row r="140">
      <c r="A140" s="63" t="n">
        <v>44622</v>
      </c>
      <c r="B140" s="64" t="inlineStr">
        <is>
          <t>APPLE.COM/ ITUNES.COM ZAF 02-03-2022 04H10:26 ## - fee- pos declined insuff funds</t>
        </is>
      </c>
      <c r="C140" s="65" t="n">
        <v>8.5</v>
      </c>
    </row>
    <row r="141">
      <c r="A141" s="63" t="n">
        <v>44624</v>
      </c>
      <c r="B141" s="64" t="inlineStr">
        <is>
          <t>APPLE.COM/ ITUNES.COM ZAF 03-03-2022 19H21:27 ## - fee- pos declined insuff funds</t>
        </is>
      </c>
      <c r="C141" s="65" t="n">
        <v>8.5</v>
      </c>
    </row>
    <row r="142">
      <c r="A142" s="63" t="n">
        <v>44624</v>
      </c>
      <c r="B142" s="64" t="inlineStr">
        <is>
          <t>APPLE.COM/ ITUNES.COM ZAF 04-03-2022 03H39:56 ## - fee- pos declined insuff funds</t>
        </is>
      </c>
      <c r="C142" s="65" t="n">
        <v>8.5</v>
      </c>
    </row>
    <row r="143">
      <c r="A143" s="63" t="n">
        <v>44625</v>
      </c>
      <c r="B143" s="64" t="inlineStr">
        <is>
          <t>APPLE.COM/ ITUNES.COM ZAF 04-03-2022 21H47:51 ## - fee- pos declined insuff funds</t>
        </is>
      </c>
      <c r="C143" s="65" t="n">
        <v>8.5</v>
      </c>
    </row>
    <row r="144">
      <c r="A144" s="63" t="n">
        <v>44625</v>
      </c>
      <c r="B144" s="64" t="inlineStr">
        <is>
          <t>APPLE.COM/ ITUNES.COM ZAF 05-03-2022 08H43:38 ## - fee- pos declined insuff funds</t>
        </is>
      </c>
      <c r="C144" s="65" t="n">
        <v>8.5</v>
      </c>
    </row>
    <row r="145">
      <c r="A145" s="63" t="n">
        <v>44627</v>
      </c>
      <c r="B145" s="64" t="inlineStr">
        <is>
          <t>APPLE.COM/ ITUNES.COM ZAF 07-03-2022 04H19:04 ## - fee- pos declined insuff funds</t>
        </is>
      </c>
      <c r="C145" s="65" t="n">
        <v>8.5</v>
      </c>
    </row>
    <row r="146">
      <c r="A146" s="63" t="n">
        <v>44627</v>
      </c>
      <c r="B146" s="64" t="inlineStr">
        <is>
          <t>APPLE.COM/ ITUNES.COM ZAF 07-03-2022 06H38:45 ## - fee- pos declined insuff funds</t>
        </is>
      </c>
      <c r="C146" s="65" t="n">
        <v>8.5</v>
      </c>
    </row>
    <row r="147">
      <c r="A147" s="63" t="n">
        <v>44630</v>
      </c>
      <c r="B147" s="64" t="inlineStr">
        <is>
          <t>APPLE.COM/ ITUNES.COM ZAF 10-03-2022 15H12:27 ## - fee- pos declined insuff funds</t>
        </is>
      </c>
      <c r="C147" s="65" t="n">
        <v>8.5</v>
      </c>
    </row>
    <row r="148">
      <c r="A148" s="63" t="n">
        <v>44630</v>
      </c>
      <c r="B148" s="64" t="inlineStr">
        <is>
          <t>APPLE.COM/ ITUNES.COM ZAF 10-03-2022 15H36:06 ## - fee- pos declined insuff funds</t>
        </is>
      </c>
      <c r="C148" s="65" t="n">
        <v>8.5</v>
      </c>
    </row>
    <row r="149">
      <c r="A149" s="63" t="n">
        <v>44631</v>
      </c>
      <c r="B149" s="64" t="inlineStr">
        <is>
          <t>APPLE.COM/ ITUNES.COM ZAF 11-03-2022 18H31:05 ## - fee- pos declined insuff funds</t>
        </is>
      </c>
      <c r="C149" s="65" t="n">
        <v>8.5</v>
      </c>
    </row>
    <row r="150">
      <c r="A150" s="63" t="n">
        <v>44632</v>
      </c>
      <c r="B150" s="64" t="inlineStr">
        <is>
          <t>APPLE.COM/ ITUNES.COM ZAF 12-03-2022 01H19:43 ## - fee- pos declined insuff funds</t>
        </is>
      </c>
      <c r="C150" s="65" t="n">
        <v>8.5</v>
      </c>
    </row>
    <row r="151">
      <c r="A151" s="63" t="n">
        <v>44632</v>
      </c>
      <c r="B151" s="64" t="inlineStr">
        <is>
          <t>APPLE.COM/ ITUNES.COM ZAF 12-03-2022 17H52:54 ## - fee- pos declined insuff funds</t>
        </is>
      </c>
      <c r="C151" s="65" t="n">
        <v>8.5</v>
      </c>
    </row>
    <row r="152">
      <c r="A152" s="63" t="n">
        <v>44634</v>
      </c>
      <c r="B152" s="64" t="inlineStr">
        <is>
          <t>APPLE.COM/ ITUNES.COM ZAF 13-03-2022 02H55:24 ## - fee- pos declined insuff funds</t>
        </is>
      </c>
      <c r="C152" s="65" t="n">
        <v>8.5</v>
      </c>
    </row>
    <row r="153">
      <c r="A153" s="63" t="n">
        <v>44634</v>
      </c>
      <c r="B153" s="64" t="inlineStr">
        <is>
          <t>APPLE.COM/ ITUNES.COM ZAF 13-03-2022 10H31:11 ## - fee- pos declined insuff funds</t>
        </is>
      </c>
      <c r="C153" s="65" t="n">
        <v>8.5</v>
      </c>
    </row>
    <row r="154">
      <c r="A154" s="63" t="n">
        <v>44634</v>
      </c>
      <c r="B154" s="64" t="inlineStr">
        <is>
          <t>APPLE.COM/ ITUNES.COM ZAF 13-03-2022 21H40:14 ## - fee- pos declined insuff funds</t>
        </is>
      </c>
      <c r="C154" s="65" t="n">
        <v>8.5</v>
      </c>
    </row>
    <row r="155">
      <c r="A155" s="63" t="n">
        <v>44646</v>
      </c>
      <c r="B155" s="64" t="inlineStr">
        <is>
          <t>APPLE.COM/ ITUNES.COM ZAF 25-03-2022 21H48:53 ## - fee- pos declined insuff funds</t>
        </is>
      </c>
      <c r="C155" s="65" t="n">
        <v>8.5</v>
      </c>
    </row>
    <row r="156">
      <c r="A156" s="63" t="n">
        <v>44648</v>
      </c>
      <c r="B156" s="64" t="inlineStr">
        <is>
          <t>APPLE.COM/ ITUNES.COM ZAF 28-03-2022 06H04:54 ## - fee- pos declined insuff funds</t>
        </is>
      </c>
      <c r="C156" s="65" t="n">
        <v>8.5</v>
      </c>
    </row>
    <row r="157">
      <c r="A157" s="63" t="n">
        <v>44649</v>
      </c>
      <c r="B157" s="64" t="inlineStr">
        <is>
          <t>APPLE.COM/ ITUNES.COM ZAF 28-03-2022 22H03:55 ## - fee- pos declined insuff funds</t>
        </is>
      </c>
      <c r="C157" s="65" t="n">
        <v>8.5</v>
      </c>
    </row>
    <row r="158">
      <c r="A158" s="63" t="n">
        <v>44649</v>
      </c>
      <c r="B158" s="64" t="inlineStr">
        <is>
          <t>APPLE.COM/ ITUNES.COM ZAF 28-03-2022 22H11:57 ## - fee- pos declined insuff funds</t>
        </is>
      </c>
      <c r="C158" s="65" t="n">
        <v>8.5</v>
      </c>
    </row>
    <row r="159">
      <c r="A159" s="63" t="n">
        <v>44659</v>
      </c>
      <c r="B159" s="64" t="inlineStr">
        <is>
          <t>APPLE.COM/ ITUNES.COM ZAF 08-04-2022 18H03:26 ## - fee- pos declined insuff funds</t>
        </is>
      </c>
      <c r="C159" s="65" t="n">
        <v>8.5</v>
      </c>
    </row>
    <row r="160">
      <c r="A160" s="66" t="n">
        <v>44659</v>
      </c>
      <c r="B160" s="67" t="inlineStr">
        <is>
          <t>APPLE.COM/ ITUNES.COM ZAF 08-04-2022 18H26:29 ## - fee- pos declined insuff funds</t>
        </is>
      </c>
      <c r="C160" s="68" t="n">
        <v>8.5</v>
      </c>
    </row>
    <row r="162">
      <c r="B162" s="70" t="inlineStr">
        <is>
          <t>INTL TRANS F BANK CHARGES</t>
        </is>
      </c>
    </row>
    <row r="164">
      <c r="A164" s="60" t="inlineStr">
        <is>
          <t>Date</t>
        </is>
      </c>
      <c r="B164" s="61" t="inlineStr">
        <is>
          <t>Particulars</t>
        </is>
      </c>
      <c r="C164" s="62" t="inlineStr">
        <is>
          <t>Amount</t>
        </is>
      </c>
    </row>
    <row r="165">
      <c r="A165" s="63" t="n">
        <v>44638</v>
      </c>
      <c r="B165" s="64" t="inlineStr">
        <is>
          <t>!INTL. TRANS F4278*2419 ## - bank charges</t>
        </is>
      </c>
      <c r="C165" s="65" t="n">
        <v>48.12</v>
      </c>
    </row>
    <row r="166">
      <c r="A166" s="63" t="n">
        <v>44638</v>
      </c>
      <c r="B166" s="64" t="inlineStr">
        <is>
          <t>!INTL. TRANS F4278*2419 ## - bank charges</t>
        </is>
      </c>
      <c r="C166" s="65" t="n">
        <v>594.86</v>
      </c>
    </row>
    <row r="167">
      <c r="A167" s="63" t="n">
        <v>44638</v>
      </c>
      <c r="B167" s="64" t="inlineStr">
        <is>
          <t>!INTL. TRANS F4278*2419 ## - bank charges</t>
        </is>
      </c>
      <c r="C167" s="65" t="n">
        <v>594.86</v>
      </c>
    </row>
    <row r="168">
      <c r="A168" s="63" t="n">
        <v>44638</v>
      </c>
      <c r="B168" s="64" t="inlineStr">
        <is>
          <t>!INTL. TRANS F4278*2419 ## - bank charges</t>
        </is>
      </c>
      <c r="C168" s="65" t="n">
        <v>1.65</v>
      </c>
    </row>
    <row r="169">
      <c r="A169" s="63" t="n">
        <v>44639</v>
      </c>
      <c r="B169" s="64" t="inlineStr">
        <is>
          <t>!INTL. TRANS F4278*2419 ## - bank charges</t>
        </is>
      </c>
      <c r="C169" s="65" t="n">
        <v>0.41</v>
      </c>
    </row>
    <row r="170">
      <c r="A170" s="63" t="n">
        <v>44643</v>
      </c>
      <c r="B170" s="64" t="inlineStr">
        <is>
          <t>!INTL. TRANS F4278*2419 ## - bank charges</t>
        </is>
      </c>
      <c r="C170" s="65" t="n">
        <v>37.21</v>
      </c>
    </row>
    <row r="171">
      <c r="A171" s="63" t="n">
        <v>44651</v>
      </c>
      <c r="B171" s="64" t="inlineStr">
        <is>
          <t>!INTL. TRANS F4278*2419 ## - bank charges</t>
        </is>
      </c>
      <c r="C171" s="65" t="n">
        <v>48.16</v>
      </c>
    </row>
    <row r="172">
      <c r="A172" s="63" t="n">
        <v>44652</v>
      </c>
      <c r="B172" s="64" t="inlineStr">
        <is>
          <t>!INTL. TRANS F4278*2419 ## - bank charges</t>
        </is>
      </c>
      <c r="C172" s="65" t="n">
        <v>7.15</v>
      </c>
    </row>
    <row r="173">
      <c r="A173" s="63" t="n">
        <v>44653</v>
      </c>
      <c r="B173" s="64" t="inlineStr">
        <is>
          <t>!INTL. TRANS F4278*2419 ## - bank charges</t>
        </is>
      </c>
      <c r="C173" s="65" t="n">
        <v>0.41</v>
      </c>
    </row>
    <row r="174">
      <c r="A174" s="63" t="n">
        <v>44659</v>
      </c>
      <c r="B174" s="64" t="inlineStr">
        <is>
          <t>!INTL. TRANS F4278*2419 ## - bank charges</t>
        </is>
      </c>
      <c r="C174" s="65" t="n">
        <v>2.03</v>
      </c>
    </row>
    <row r="175">
      <c r="A175" s="63" t="n">
        <v>44664</v>
      </c>
      <c r="B175" s="64" t="inlineStr">
        <is>
          <t>!INTL. TRANS F4278*2419 ## - bank charges</t>
        </is>
      </c>
      <c r="C175" s="65" t="n">
        <v>4.69</v>
      </c>
    </row>
    <row r="176">
      <c r="A176" s="63" t="n">
        <v>44671</v>
      </c>
      <c r="B176" s="64" t="inlineStr">
        <is>
          <t>!INTL. TRANS F4278*2419 ## - bank charges</t>
        </is>
      </c>
      <c r="C176" s="65" t="n">
        <v>1.65</v>
      </c>
    </row>
    <row r="177">
      <c r="A177" s="66" t="n">
        <v>44690</v>
      </c>
      <c r="B177" s="67" t="inlineStr">
        <is>
          <t>!INTL. TRANS F4278*2419 ## - bank charges</t>
        </is>
      </c>
      <c r="C177" s="68" t="n">
        <v>2.19</v>
      </c>
    </row>
    <row r="179">
      <c r="B179" s="70" t="inlineStr">
        <is>
          <t>H IB TRANSFER</t>
        </is>
      </c>
    </row>
    <row r="181">
      <c r="A181" s="60" t="inlineStr">
        <is>
          <t>Date</t>
        </is>
      </c>
      <c r="B181" s="61" t="inlineStr">
        <is>
          <t>Particulars</t>
        </is>
      </c>
      <c r="C181" s="62" t="inlineStr">
        <is>
          <t>Amount</t>
        </is>
      </c>
    </row>
    <row r="182">
      <c r="A182" s="63" t="n">
        <v>44636</v>
      </c>
      <c r="B182" s="64" t="inlineStr">
        <is>
          <t>*****7763172 01H53 *****6711 - ib transfer</t>
        </is>
      </c>
      <c r="C182" s="65" t="n">
        <v>230000</v>
      </c>
    </row>
    <row r="183">
      <c r="A183" s="63" t="n">
        <v>44636</v>
      </c>
      <c r="B183" s="64" t="inlineStr">
        <is>
          <t>*****0523715 01H54 *****6711 - ib transfer</t>
        </is>
      </c>
      <c r="C183" s="65" t="n">
        <v>500</v>
      </c>
    </row>
    <row r="184">
      <c r="A184" s="63" t="n">
        <v>44636</v>
      </c>
      <c r="B184" s="64" t="inlineStr">
        <is>
          <t>*****0523715 08H09 *****6711 - ib transfer</t>
        </is>
      </c>
      <c r="C184" s="65" t="n">
        <v>4000</v>
      </c>
    </row>
    <row r="185">
      <c r="A185" s="63" t="n">
        <v>44636</v>
      </c>
      <c r="B185" s="64" t="inlineStr">
        <is>
          <t>*****7763172 14H26 *****6711 - ib transfer</t>
        </is>
      </c>
      <c r="C185" s="65" t="n">
        <v>17000</v>
      </c>
    </row>
    <row r="186">
      <c r="A186" s="63" t="n">
        <v>44656</v>
      </c>
      <c r="B186" s="64" t="inlineStr">
        <is>
          <t>*****0523715 09H46 *****6711 - ib transfer</t>
        </is>
      </c>
      <c r="C186" s="65" t="n">
        <v>50</v>
      </c>
    </row>
    <row r="187">
      <c r="A187" s="63" t="n">
        <v>44672</v>
      </c>
      <c r="B187" s="64" t="inlineStr">
        <is>
          <t>*****7763172 03H32 *****6711 - ib transfer</t>
        </is>
      </c>
      <c r="C187" s="65" t="n">
        <v>74000</v>
      </c>
    </row>
    <row r="188">
      <c r="A188" s="63" t="n">
        <v>44691</v>
      </c>
      <c r="B188" s="64" t="inlineStr">
        <is>
          <t>*****7763172 16H54 *****6711 - ib transfer</t>
        </is>
      </c>
      <c r="C188" s="65" t="n">
        <v>580</v>
      </c>
    </row>
    <row r="189">
      <c r="A189" s="66" t="n">
        <v>44700</v>
      </c>
      <c r="B189" s="67" t="inlineStr">
        <is>
          <t>*****7763172 20H55 *****6711 - ib transfer</t>
        </is>
      </c>
      <c r="C189" s="68" t="n">
        <v>903</v>
      </c>
    </row>
    <row r="191">
      <c r="B191" s="70" t="inlineStr">
        <is>
          <t>APPLE COM BIL MAR CHEQUE CARD PURCHASE</t>
        </is>
      </c>
    </row>
    <row r="193">
      <c r="A193" s="60" t="inlineStr">
        <is>
          <t>Date</t>
        </is>
      </c>
      <c r="B193" s="61" t="inlineStr">
        <is>
          <t>Particulars</t>
        </is>
      </c>
      <c r="C193" s="62" t="inlineStr">
        <is>
          <t>Amount</t>
        </is>
      </c>
    </row>
    <row r="194">
      <c r="A194" s="63" t="n">
        <v>44638</v>
      </c>
      <c r="B194" s="64" t="inlineStr">
        <is>
          <t>APPLE.COM/BIL 4278*2419 16 MAR - cheque card purchase</t>
        </is>
      </c>
      <c r="C194" s="65" t="n">
        <v>1749.99</v>
      </c>
    </row>
    <row r="195">
      <c r="A195" s="63" t="n">
        <v>44638</v>
      </c>
      <c r="B195" s="64" t="inlineStr">
        <is>
          <t>APPLE.COM/BIL 4278*2419 16 MAR - cheque card purchase</t>
        </is>
      </c>
      <c r="C195" s="65" t="n">
        <v>59.99</v>
      </c>
    </row>
    <row r="196">
      <c r="A196" s="63" t="n">
        <v>44639</v>
      </c>
      <c r="B196" s="64" t="inlineStr">
        <is>
          <t>APPLE.COM/BIL 4278*2419 16 MAR - cheque card purchase</t>
        </is>
      </c>
      <c r="C196" s="65" t="n">
        <v>14.99</v>
      </c>
    </row>
    <row r="197">
      <c r="A197" s="63" t="n">
        <v>44652</v>
      </c>
      <c r="B197" s="64" t="inlineStr">
        <is>
          <t>APPLE.COM/BIL 4278*2419 30 MAR - cheque card purchase</t>
        </is>
      </c>
      <c r="C197" s="65" t="n">
        <v>259.98</v>
      </c>
    </row>
    <row r="198">
      <c r="A198" s="66" t="n">
        <v>44653</v>
      </c>
      <c r="B198" s="67" t="inlineStr">
        <is>
          <t>APPLE.COM/BIL 4278*2419 30 MAR - cheque card purchase</t>
        </is>
      </c>
      <c r="C198" s="68" t="n">
        <v>14.99</v>
      </c>
    </row>
    <row r="200">
      <c r="B200" s="70" t="inlineStr">
        <is>
          <t>APPLE COM WWW CO ZAF H FEE POS DECLINED INSUFF FUNDS</t>
        </is>
      </c>
    </row>
    <row r="202">
      <c r="A202" s="60" t="inlineStr">
        <is>
          <t>Date</t>
        </is>
      </c>
      <c r="B202" s="61" t="inlineStr">
        <is>
          <t>Particulars</t>
        </is>
      </c>
      <c r="C202" s="62" t="inlineStr">
        <is>
          <t>Amount</t>
        </is>
      </c>
    </row>
    <row r="203">
      <c r="A203" s="63" t="n">
        <v>44634</v>
      </c>
      <c r="B203" s="64" t="inlineStr">
        <is>
          <t>APPLE.COM/ www.apple.co ZAF 14-03-2022 10H44:26 ## - fee- pos declined insuff funds</t>
        </is>
      </c>
      <c r="C203" s="65" t="n">
        <v>8.5</v>
      </c>
    </row>
    <row r="204">
      <c r="A204" s="63" t="n">
        <v>44635</v>
      </c>
      <c r="B204" s="64" t="inlineStr">
        <is>
          <t>APPLE.COM/ www.apple.co ZAF 15-03-2022 03H54:49 ## - fee- pos declined insuff funds</t>
        </is>
      </c>
      <c r="C204" s="65" t="n">
        <v>8.5</v>
      </c>
    </row>
    <row r="205">
      <c r="A205" s="66" t="n">
        <v>44649</v>
      </c>
      <c r="B205" s="67" t="inlineStr">
        <is>
          <t>APPLE.COM/ www.apple.co ZAF 28-03-2022 19H11:13 ## - fee- pos declined insuff funds</t>
        </is>
      </c>
      <c r="C205" s="68" t="n">
        <v>8.5</v>
      </c>
    </row>
    <row r="207">
      <c r="B207" s="70" t="inlineStr">
        <is>
          <t>EXCESS INTEREST</t>
        </is>
      </c>
    </row>
    <row r="209">
      <c r="A209" s="60" t="inlineStr">
        <is>
          <t>Date</t>
        </is>
      </c>
      <c r="B209" s="61" t="inlineStr">
        <is>
          <t>Particulars</t>
        </is>
      </c>
      <c r="C209" s="62" t="inlineStr">
        <is>
          <t>Amount</t>
        </is>
      </c>
    </row>
    <row r="210">
      <c r="A210" s="63" t="n">
        <v>44617</v>
      </c>
      <c r="B210" s="64" t="inlineStr">
        <is>
          <t>excess interest - excess interest</t>
        </is>
      </c>
      <c r="C210" s="65" t="n">
        <v>39</v>
      </c>
    </row>
    <row r="211">
      <c r="A211" s="63" t="n">
        <v>44645</v>
      </c>
      <c r="B211" s="64" t="inlineStr">
        <is>
          <t>excess interest - excess interest</t>
        </is>
      </c>
      <c r="C211" s="65" t="n">
        <v>9.67</v>
      </c>
    </row>
    <row r="212">
      <c r="A212" s="66" t="n">
        <v>44676</v>
      </c>
      <c r="B212" s="67" t="inlineStr">
        <is>
          <t>excess interest - excess interest</t>
        </is>
      </c>
      <c r="C212" s="68" t="n">
        <v>0.02</v>
      </c>
    </row>
    <row r="214">
      <c r="B214" s="70" t="inlineStr">
        <is>
          <t>MONTHLY MANAGEMENT FEE</t>
        </is>
      </c>
    </row>
    <row r="216">
      <c r="A216" s="60" t="inlineStr">
        <is>
          <t>Date</t>
        </is>
      </c>
      <c r="B216" s="61" t="inlineStr">
        <is>
          <t>Particulars</t>
        </is>
      </c>
      <c r="C216" s="62" t="inlineStr">
        <is>
          <t>Amount</t>
        </is>
      </c>
    </row>
    <row r="217">
      <c r="A217" s="63" t="n">
        <v>44620</v>
      </c>
      <c r="B217" s="64" t="inlineStr">
        <is>
          <t>monthly management fee ## - monthly management fee</t>
        </is>
      </c>
      <c r="C217" s="65" t="n">
        <v>280</v>
      </c>
    </row>
    <row r="218">
      <c r="A218" s="63" t="n">
        <v>44651</v>
      </c>
      <c r="B218" s="64" t="inlineStr">
        <is>
          <t>monthly management fee ## - monthly management fee</t>
        </is>
      </c>
      <c r="C218" s="65" t="n">
        <v>280</v>
      </c>
    </row>
    <row r="219">
      <c r="A219" s="66" t="n">
        <v>44681</v>
      </c>
      <c r="B219" s="67" t="inlineStr">
        <is>
          <t>monthly management fee ## - monthly management fee</t>
        </is>
      </c>
      <c r="C219" s="68" t="n">
        <v>280</v>
      </c>
    </row>
    <row r="221">
      <c r="B221" s="70" t="inlineStr">
        <is>
          <t>R FEE MYUPDATES BUSINESS</t>
        </is>
      </c>
    </row>
    <row r="223">
      <c r="A223" s="60" t="inlineStr">
        <is>
          <t>Date</t>
        </is>
      </c>
      <c r="B223" s="61" t="inlineStr">
        <is>
          <t>Particulars</t>
        </is>
      </c>
      <c r="C223" s="62" t="inlineStr">
        <is>
          <t>Amount</t>
        </is>
      </c>
    </row>
    <row r="224">
      <c r="A224" s="63" t="n">
        <v>44620</v>
      </c>
      <c r="B224" s="64" t="inlineStr">
        <is>
          <t>0000000070882940 00012 R6.00 ## - fee: myupdates for business</t>
        </is>
      </c>
      <c r="C224" s="65" t="n">
        <v>6</v>
      </c>
    </row>
    <row r="225">
      <c r="A225" s="63" t="n">
        <v>44651</v>
      </c>
      <c r="B225" s="64" t="inlineStr">
        <is>
          <t>0000000070882940 00020 R10.00 ## - fee: myupdates for business</t>
        </is>
      </c>
      <c r="C225" s="65" t="n">
        <v>10</v>
      </c>
    </row>
    <row r="226">
      <c r="A226" s="66" t="n">
        <v>44681</v>
      </c>
      <c r="B226" s="67" t="inlineStr">
        <is>
          <t>0000000070882940 00008 R4.00 ## - fee: myupdates for business</t>
        </is>
      </c>
      <c r="C226" s="68" t="n">
        <v>4</v>
      </c>
    </row>
    <row r="228">
      <c r="B228" s="70" t="inlineStr">
        <is>
          <t>REVOLUT MAR CHEQUE CARD PURCHASE</t>
        </is>
      </c>
    </row>
    <row r="230">
      <c r="A230" s="60" t="inlineStr">
        <is>
          <t>Date</t>
        </is>
      </c>
      <c r="B230" s="61" t="inlineStr">
        <is>
          <t>Particulars</t>
        </is>
      </c>
      <c r="C230" s="62" t="inlineStr">
        <is>
          <t>Amount</t>
        </is>
      </c>
    </row>
    <row r="231">
      <c r="A231" s="63" t="n">
        <v>44638</v>
      </c>
      <c r="B231" s="64" t="inlineStr">
        <is>
          <t>Revolut**4587 4278*2419 16 MAR - cheque card purchase</t>
        </is>
      </c>
      <c r="C231" s="65" t="n">
        <v>21631.34</v>
      </c>
    </row>
    <row r="232">
      <c r="A232" s="63" t="n">
        <v>44638</v>
      </c>
      <c r="B232" s="64" t="inlineStr">
        <is>
          <t>Revolut**4587 4278*2419 16 MAR - cheque card purchase</t>
        </is>
      </c>
      <c r="C232" s="65" t="n">
        <v>21631.34</v>
      </c>
    </row>
    <row r="233">
      <c r="A233" s="66" t="n">
        <v>44651</v>
      </c>
      <c r="B233" s="67" t="inlineStr">
        <is>
          <t>Revolut**4587 4278*2419 29 MAR - cheque card purchase</t>
        </is>
      </c>
      <c r="C233" s="68" t="n">
        <v>1751.11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2023-11-07T08:19:54Z</dcterms:created>
  <dcterms:modified xmlns:dcterms="http://purl.org/dc/terms/" xmlns:xsi="http://www.w3.org/2001/XMLSchema-instance" xsi:type="dcterms:W3CDTF">2023-10-30T06:34:07Z</dcterms:modified>
  <cp:lastModifiedBy>Shaurya Negi</cp:lastModifiedBy>
</cp:coreProperties>
</file>